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2" activeTab="2"/>
  </bookViews>
  <sheets>
    <sheet name="Sheet1" sheetId="24" state="hidden" r:id="rId1"/>
    <sheet name="MEN'S SLIPPERS" sheetId="17" state="hidden" r:id="rId2"/>
    <sheet name="MEN'S SANDALS" sheetId="5" r:id="rId3"/>
    <sheet name="KIDS SLIPPERS" sheetId="8" state="hidden" r:id="rId4"/>
    <sheet name="KIDS SANDALS_ATHLETIC_CASUAL" sheetId="7" r:id="rId5"/>
  </sheets>
  <externalReferences>
    <externalReference r:id="rId6"/>
    <externalReference r:id="rId7"/>
  </externalReferences>
  <definedNames>
    <definedName name="_xlnm._FilterDatabase" localSheetId="4" hidden="1">'KIDS SANDALS_ATHLETIC_CASUAL'!$A$1:$AL$28</definedName>
    <definedName name="_xlnm._FilterDatabase" localSheetId="3" hidden="1">'KIDS SLIPPERS'!$A$1:$AL$2</definedName>
    <definedName name="_xlnm._FilterDatabase" localSheetId="2" hidden="1">'MEN''S SANDALS'!$A$1:$AK$26</definedName>
    <definedName name="_xlnm._FilterDatabase" localSheetId="1" hidden="1">'MEN''S SLIPPERS'!$A$1:$AI$35</definedName>
    <definedName name="_xlnm.Print_Titles" localSheetId="2">'MEN''S SANDALS'!$1:$1</definedName>
  </definedNames>
  <calcPr calcId="152511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5" l="1"/>
  <c r="R29" i="7"/>
  <c r="Y3" i="8"/>
  <c r="Z3" i="8"/>
  <c r="AA3" i="8"/>
  <c r="AB3" i="8"/>
  <c r="AC3" i="8"/>
  <c r="AD3" i="8"/>
  <c r="AE3" i="8"/>
  <c r="AF3" i="8"/>
  <c r="AG3" i="8"/>
  <c r="AH3" i="8"/>
  <c r="AI3" i="8"/>
  <c r="AJ3" i="8"/>
  <c r="AJ2" i="8"/>
  <c r="AI2" i="8"/>
  <c r="AH2" i="8"/>
  <c r="AG2" i="8"/>
  <c r="AF2" i="8"/>
  <c r="AE2" i="8"/>
  <c r="AD2" i="8"/>
  <c r="AC2" i="8"/>
  <c r="AB2" i="8"/>
  <c r="AA2" i="8"/>
  <c r="Z2" i="8"/>
  <c r="Y2" i="8"/>
  <c r="R21" i="17"/>
  <c r="R20" i="17"/>
  <c r="R19" i="17"/>
  <c r="A19" i="17"/>
  <c r="A20" i="17"/>
  <c r="A21" i="17"/>
  <c r="S7" i="7"/>
  <c r="S9" i="7"/>
  <c r="R32" i="17"/>
  <c r="A32" i="17"/>
  <c r="R16" i="17"/>
  <c r="O16" i="17"/>
  <c r="A16" i="17"/>
  <c r="R8" i="17"/>
  <c r="A8" i="17"/>
  <c r="R7" i="17"/>
  <c r="A7" i="17"/>
  <c r="A3" i="17"/>
  <c r="O3" i="17"/>
  <c r="R3" i="17"/>
  <c r="R4" i="17"/>
  <c r="O4" i="17"/>
  <c r="A4" i="17"/>
  <c r="R2" i="17"/>
  <c r="O2" i="17"/>
  <c r="A2" i="17"/>
  <c r="A28" i="17"/>
  <c r="A29" i="17"/>
  <c r="A30" i="17"/>
  <c r="A31" i="17"/>
  <c r="R28" i="17"/>
  <c r="R29" i="17"/>
  <c r="R30" i="17"/>
  <c r="R31" i="17"/>
  <c r="S8" i="7"/>
  <c r="S10" i="7"/>
  <c r="S11" i="7"/>
  <c r="S13" i="7"/>
  <c r="Q13" i="7"/>
  <c r="S14" i="7"/>
  <c r="S15" i="7"/>
  <c r="S16" i="7"/>
  <c r="S17" i="7"/>
  <c r="T3" i="8"/>
  <c r="A3" i="8"/>
  <c r="A5" i="17"/>
  <c r="A6" i="17"/>
  <c r="A9" i="17"/>
  <c r="A10" i="17"/>
  <c r="A11" i="17"/>
  <c r="A12" i="17"/>
  <c r="A13" i="17"/>
  <c r="A14" i="17"/>
  <c r="A15" i="17"/>
  <c r="A17" i="17"/>
  <c r="A18" i="17"/>
  <c r="A22" i="17"/>
  <c r="A23" i="17"/>
  <c r="A24" i="17"/>
  <c r="A25" i="17"/>
  <c r="A26" i="17"/>
  <c r="A27" i="17"/>
  <c r="A33" i="17"/>
  <c r="A34" i="17"/>
  <c r="O11" i="17"/>
  <c r="R11" i="17"/>
  <c r="O33" i="17"/>
  <c r="R33" i="17"/>
  <c r="O34" i="17"/>
  <c r="R34" i="17"/>
  <c r="S35" i="17"/>
  <c r="Q35" i="17"/>
  <c r="R13" i="17"/>
  <c r="O13" i="17"/>
  <c r="R15" i="17"/>
  <c r="O15" i="17"/>
  <c r="R6" i="17"/>
  <c r="O6" i="17"/>
  <c r="R5" i="17"/>
  <c r="O5" i="17"/>
  <c r="R10" i="17"/>
  <c r="R9" i="17"/>
  <c r="R25" i="17"/>
  <c r="R23" i="17"/>
  <c r="R24" i="17"/>
  <c r="O27" i="17"/>
  <c r="O26" i="17"/>
  <c r="R26" i="17"/>
  <c r="R27" i="17"/>
  <c r="R14" i="17"/>
  <c r="O14" i="17"/>
  <c r="T2" i="8"/>
  <c r="R12" i="17"/>
  <c r="R17" i="17"/>
  <c r="R18" i="17"/>
  <c r="R22" i="17"/>
  <c r="O22" i="17"/>
  <c r="O18" i="17"/>
  <c r="O17" i="17"/>
  <c r="O12" i="17"/>
  <c r="A2" i="8"/>
  <c r="R35" i="17"/>
  <c r="AK3" i="8"/>
  <c r="AK2" i="8"/>
  <c r="A12" i="7"/>
  <c r="A24" i="7"/>
  <c r="A4" i="7"/>
  <c r="A10" i="7"/>
  <c r="A13" i="7"/>
  <c r="A17" i="7"/>
  <c r="A21" i="7"/>
  <c r="A27" i="7"/>
  <c r="A3" i="7"/>
  <c r="A15" i="7"/>
  <c r="A19" i="7"/>
  <c r="A8" i="7"/>
  <c r="A11" i="7"/>
  <c r="A16" i="7"/>
  <c r="A18" i="7"/>
  <c r="A25" i="7"/>
  <c r="A6" i="7"/>
  <c r="A28" i="7"/>
  <c r="A2" i="7"/>
  <c r="A9" i="7"/>
  <c r="A23" i="7"/>
  <c r="A5" i="7"/>
  <c r="A14" i="7"/>
  <c r="A20" i="7"/>
  <c r="A26" i="7"/>
  <c r="A7" i="7"/>
  <c r="A22" i="7"/>
  <c r="A3" i="5"/>
  <c r="A7" i="5"/>
  <c r="A11" i="5"/>
  <c r="A15" i="5"/>
  <c r="A19" i="5"/>
  <c r="A2" i="5"/>
  <c r="A21" i="5"/>
  <c r="A4" i="5"/>
  <c r="A8" i="5"/>
  <c r="A12" i="5"/>
  <c r="A16" i="5"/>
  <c r="A20" i="5"/>
  <c r="A9" i="5"/>
  <c r="A13" i="5"/>
  <c r="A17" i="5"/>
  <c r="A5" i="5"/>
  <c r="A6" i="5"/>
  <c r="A10" i="5"/>
  <c r="A14" i="5"/>
  <c r="A18" i="5"/>
  <c r="A22" i="5"/>
  <c r="AB3" i="7" l="1"/>
  <c r="AB4" i="7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C3" i="7"/>
  <c r="AC4" i="7"/>
  <c r="AG3" i="7"/>
  <c r="AG4" i="7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H3" i="7"/>
  <c r="AH4" i="7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I3" i="7"/>
  <c r="AI4" i="7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D3" i="7"/>
  <c r="Z5" i="7"/>
  <c r="AE6" i="7"/>
  <c r="Z8" i="7"/>
  <c r="AE9" i="7"/>
  <c r="Z11" i="7"/>
  <c r="AE12" i="7"/>
  <c r="Z14" i="7"/>
  <c r="AE15" i="7"/>
  <c r="Z17" i="7"/>
  <c r="AE18" i="7"/>
  <c r="Z20" i="7"/>
  <c r="AC21" i="7"/>
  <c r="AF22" i="7"/>
  <c r="Z24" i="7"/>
  <c r="AA25" i="7"/>
  <c r="AA26" i="7"/>
  <c r="AA27" i="7"/>
  <c r="AA28" i="7"/>
  <c r="AF2" i="7"/>
  <c r="W19" i="17"/>
  <c r="W20" i="17"/>
  <c r="W21" i="17"/>
  <c r="AF17" i="17"/>
  <c r="AF9" i="17"/>
  <c r="AC34" i="17"/>
  <c r="AB15" i="17"/>
  <c r="AF6" i="17"/>
  <c r="AA18" i="17"/>
  <c r="AA14" i="17"/>
  <c r="AF31" i="17"/>
  <c r="AF3" i="17"/>
  <c r="AF22" i="17"/>
  <c r="AF33" i="17"/>
  <c r="AC13" i="17"/>
  <c r="AA30" i="17"/>
  <c r="AF7" i="17"/>
  <c r="AE3" i="7"/>
  <c r="AA5" i="7"/>
  <c r="AF6" i="7"/>
  <c r="AA8" i="7"/>
  <c r="AF9" i="7"/>
  <c r="AA11" i="7"/>
  <c r="AF12" i="7"/>
  <c r="AA14" i="7"/>
  <c r="AF15" i="7"/>
  <c r="AA17" i="7"/>
  <c r="AF18" i="7"/>
  <c r="AA20" i="7"/>
  <c r="AD21" i="7"/>
  <c r="X23" i="7"/>
  <c r="AJ23" i="7" s="1"/>
  <c r="AA24" i="7"/>
  <c r="AB25" i="7"/>
  <c r="AB26" i="7"/>
  <c r="AB27" i="7"/>
  <c r="AB28" i="7"/>
  <c r="AE2" i="7"/>
  <c r="X19" i="17"/>
  <c r="X20" i="17"/>
  <c r="AA21" i="17"/>
  <c r="U17" i="17"/>
  <c r="AG17" i="17" s="1"/>
  <c r="U9" i="17"/>
  <c r="AG9" i="17" s="1"/>
  <c r="U34" i="17"/>
  <c r="AG34" i="17" s="1"/>
  <c r="U15" i="17"/>
  <c r="AG15" i="17" s="1"/>
  <c r="U6" i="17"/>
  <c r="AG6" i="17" s="1"/>
  <c r="U18" i="17"/>
  <c r="AG18" i="17" s="1"/>
  <c r="AF3" i="7"/>
  <c r="AC5" i="7"/>
  <c r="X7" i="7"/>
  <c r="AJ7" i="7" s="1"/>
  <c r="AC8" i="7"/>
  <c r="X10" i="7"/>
  <c r="AJ10" i="7" s="1"/>
  <c r="AC11" i="7"/>
  <c r="X13" i="7"/>
  <c r="AJ13" i="7" s="1"/>
  <c r="AC14" i="7"/>
  <c r="X16" i="7"/>
  <c r="AJ16" i="7" s="1"/>
  <c r="AC17" i="7"/>
  <c r="X19" i="7"/>
  <c r="AJ19" i="7" s="1"/>
  <c r="AB20" i="7"/>
  <c r="AE21" i="7"/>
  <c r="Y23" i="7"/>
  <c r="AB24" i="7"/>
  <c r="AC25" i="7"/>
  <c r="AC26" i="7"/>
  <c r="AC27" i="7"/>
  <c r="AC28" i="7"/>
  <c r="AD2" i="7"/>
  <c r="AA19" i="17"/>
  <c r="AD20" i="17"/>
  <c r="X21" i="17"/>
  <c r="AA17" i="17"/>
  <c r="V9" i="17"/>
  <c r="V34" i="17"/>
  <c r="V15" i="17"/>
  <c r="V6" i="17"/>
  <c r="V18" i="17"/>
  <c r="V14" i="17"/>
  <c r="V31" i="17"/>
  <c r="V3" i="17"/>
  <c r="AB22" i="17"/>
  <c r="V33" i="17"/>
  <c r="V13" i="17"/>
  <c r="V30" i="17"/>
  <c r="V7" i="17"/>
  <c r="AD5" i="17"/>
  <c r="V12" i="17"/>
  <c r="X4" i="7"/>
  <c r="AJ4" i="7" s="1"/>
  <c r="AD5" i="7"/>
  <c r="Y7" i="7"/>
  <c r="AD8" i="7"/>
  <c r="Y10" i="7"/>
  <c r="AD11" i="7"/>
  <c r="Y13" i="7"/>
  <c r="AD14" i="7"/>
  <c r="Y16" i="7"/>
  <c r="AD17" i="7"/>
  <c r="Y19" i="7"/>
  <c r="AC20" i="7"/>
  <c r="AF21" i="7"/>
  <c r="Z23" i="7"/>
  <c r="AC24" i="7"/>
  <c r="AD25" i="7"/>
  <c r="AD26" i="7"/>
  <c r="AD27" i="7"/>
  <c r="AD28" i="7"/>
  <c r="AC2" i="7"/>
  <c r="AC19" i="17"/>
  <c r="Y20" i="17"/>
  <c r="Y21" i="17"/>
  <c r="V17" i="17"/>
  <c r="W9" i="17"/>
  <c r="AA34" i="17"/>
  <c r="W15" i="17"/>
  <c r="AB6" i="17"/>
  <c r="W18" i="17"/>
  <c r="W14" i="17"/>
  <c r="AB31" i="17"/>
  <c r="AA3" i="17"/>
  <c r="AC22" i="17"/>
  <c r="W33" i="17"/>
  <c r="AB13" i="17"/>
  <c r="W30" i="17"/>
  <c r="W7" i="17"/>
  <c r="V5" i="17"/>
  <c r="AA12" i="17"/>
  <c r="V26" i="17"/>
  <c r="V28" i="17"/>
  <c r="W8" i="17"/>
  <c r="V29" i="17"/>
  <c r="AA25" i="17"/>
  <c r="AE2" i="17"/>
  <c r="W24" i="17"/>
  <c r="V32" i="17"/>
  <c r="W16" i="17"/>
  <c r="W27" i="17"/>
  <c r="V23" i="17"/>
  <c r="AC11" i="17"/>
  <c r="Y4" i="7"/>
  <c r="AE5" i="7"/>
  <c r="Z7" i="7"/>
  <c r="AE8" i="7"/>
  <c r="Z10" i="7"/>
  <c r="AE11" i="7"/>
  <c r="Z13" i="7"/>
  <c r="AE14" i="7"/>
  <c r="Z16" i="7"/>
  <c r="AE17" i="7"/>
  <c r="Z19" i="7"/>
  <c r="AD20" i="7"/>
  <c r="X22" i="7"/>
  <c r="AJ22" i="7" s="1"/>
  <c r="AA23" i="7"/>
  <c r="AD24" i="7"/>
  <c r="AE25" i="7"/>
  <c r="AE26" i="7"/>
  <c r="AE27" i="7"/>
  <c r="AE28" i="7"/>
  <c r="AB2" i="7"/>
  <c r="Y19" i="17"/>
  <c r="AB20" i="17"/>
  <c r="AD21" i="17"/>
  <c r="W17" i="17"/>
  <c r="AC9" i="17"/>
  <c r="W34" i="17"/>
  <c r="AC15" i="17"/>
  <c r="W6" i="17"/>
  <c r="AD18" i="17"/>
  <c r="X14" i="17"/>
  <c r="AD31" i="17"/>
  <c r="W3" i="17"/>
  <c r="V22" i="17"/>
  <c r="AD33" i="17"/>
  <c r="W13" i="17"/>
  <c r="X30" i="17"/>
  <c r="X7" i="17"/>
  <c r="W5" i="17"/>
  <c r="W12" i="17"/>
  <c r="AC26" i="17"/>
  <c r="W28" i="17"/>
  <c r="X8" i="17"/>
  <c r="W29" i="17"/>
  <c r="W25" i="17"/>
  <c r="AD2" i="17"/>
  <c r="X24" i="17"/>
  <c r="W32" i="17"/>
  <c r="X16" i="17"/>
  <c r="X27" i="17"/>
  <c r="W23" i="17"/>
  <c r="Z4" i="7"/>
  <c r="AF5" i="7"/>
  <c r="AA7" i="7"/>
  <c r="AF8" i="7"/>
  <c r="AA10" i="7"/>
  <c r="AF11" i="7"/>
  <c r="AA13" i="7"/>
  <c r="AF14" i="7"/>
  <c r="AA16" i="7"/>
  <c r="AF17" i="7"/>
  <c r="AA19" i="7"/>
  <c r="AE20" i="7"/>
  <c r="Y22" i="7"/>
  <c r="AB23" i="7"/>
  <c r="AE24" i="7"/>
  <c r="AF25" i="7"/>
  <c r="AF26" i="7"/>
  <c r="AF27" i="7"/>
  <c r="AF28" i="7"/>
  <c r="AA2" i="7"/>
  <c r="Z19" i="17"/>
  <c r="Z20" i="17"/>
  <c r="Z21" i="17"/>
  <c r="AB17" i="17"/>
  <c r="X9" i="17"/>
  <c r="X34" i="17"/>
  <c r="X15" i="17"/>
  <c r="X6" i="17"/>
  <c r="X18" i="17"/>
  <c r="AC14" i="17"/>
  <c r="W31" i="17"/>
  <c r="X3" i="17"/>
  <c r="AD22" i="17"/>
  <c r="X33" i="17"/>
  <c r="X13" i="17"/>
  <c r="AA4" i="7"/>
  <c r="X6" i="7"/>
  <c r="AJ6" i="7" s="1"/>
  <c r="AC7" i="7"/>
  <c r="X9" i="7"/>
  <c r="AJ9" i="7" s="1"/>
  <c r="AC10" i="7"/>
  <c r="X12" i="7"/>
  <c r="AJ12" i="7" s="1"/>
  <c r="AC13" i="7"/>
  <c r="X15" i="7"/>
  <c r="AJ15" i="7" s="1"/>
  <c r="AC16" i="7"/>
  <c r="X18" i="7"/>
  <c r="AJ18" i="7" s="1"/>
  <c r="AC19" i="7"/>
  <c r="AF20" i="7"/>
  <c r="Z22" i="7"/>
  <c r="AC23" i="7"/>
  <c r="AF24" i="7"/>
  <c r="AG25" i="7"/>
  <c r="AG26" i="7"/>
  <c r="AG27" i="7"/>
  <c r="AG28" i="7"/>
  <c r="Z2" i="7"/>
  <c r="AD19" i="17"/>
  <c r="AE20" i="17"/>
  <c r="AE21" i="17"/>
  <c r="X17" i="17"/>
  <c r="AD9" i="17"/>
  <c r="Z34" i="17"/>
  <c r="Y15" i="17"/>
  <c r="Y6" i="17"/>
  <c r="AB18" i="17"/>
  <c r="AD14" i="17"/>
  <c r="X31" i="17"/>
  <c r="Y3" i="17"/>
  <c r="W22" i="17"/>
  <c r="AA33" i="17"/>
  <c r="Y13" i="17"/>
  <c r="Y30" i="17"/>
  <c r="AB7" i="17"/>
  <c r="Y5" i="17"/>
  <c r="AB12" i="17"/>
  <c r="X26" i="17"/>
  <c r="X28" i="17"/>
  <c r="Z8" i="17"/>
  <c r="AA29" i="17"/>
  <c r="X25" i="17"/>
  <c r="AC2" i="17"/>
  <c r="AB24" i="17"/>
  <c r="X32" i="17"/>
  <c r="Z16" i="17"/>
  <c r="AA27" i="17"/>
  <c r="Y23" i="17"/>
  <c r="W11" i="17"/>
  <c r="AC10" i="17"/>
  <c r="AD4" i="7"/>
  <c r="Y6" i="7"/>
  <c r="AD7" i="7"/>
  <c r="Y9" i="7"/>
  <c r="AD10" i="7"/>
  <c r="Y12" i="7"/>
  <c r="AD13" i="7"/>
  <c r="Y15" i="7"/>
  <c r="AD16" i="7"/>
  <c r="Y18" i="7"/>
  <c r="AD19" i="7"/>
  <c r="X21" i="7"/>
  <c r="AJ21" i="7" s="1"/>
  <c r="AA22" i="7"/>
  <c r="AD23" i="7"/>
  <c r="AH24" i="7"/>
  <c r="AH25" i="7"/>
  <c r="AH26" i="7"/>
  <c r="AH27" i="7"/>
  <c r="AH28" i="7"/>
  <c r="Y2" i="7"/>
  <c r="AE19" i="17"/>
  <c r="AA20" i="17"/>
  <c r="AB21" i="17"/>
  <c r="Y17" i="17"/>
  <c r="Y9" i="17"/>
  <c r="AD34" i="17"/>
  <c r="AD15" i="17"/>
  <c r="Z6" i="17"/>
  <c r="Y18" i="17"/>
  <c r="Y14" i="17"/>
  <c r="Y31" i="17"/>
  <c r="AB3" i="17"/>
  <c r="X22" i="17"/>
  <c r="AB33" i="17"/>
  <c r="AA13" i="17"/>
  <c r="AC30" i="17"/>
  <c r="AD7" i="17"/>
  <c r="AA5" i="17"/>
  <c r="Y12" i="17"/>
  <c r="Y26" i="17"/>
  <c r="AC28" i="17"/>
  <c r="AA8" i="17"/>
  <c r="AD29" i="17"/>
  <c r="Y25" i="17"/>
  <c r="AB2" i="17"/>
  <c r="AC24" i="17"/>
  <c r="Y32" i="17"/>
  <c r="AE16" i="17"/>
  <c r="AB27" i="17"/>
  <c r="AC23" i="17"/>
  <c r="X11" i="17"/>
  <c r="X3" i="7"/>
  <c r="AJ3" i="7" s="1"/>
  <c r="AE4" i="7"/>
  <c r="Z6" i="7"/>
  <c r="AE7" i="7"/>
  <c r="Z9" i="7"/>
  <c r="AE10" i="7"/>
  <c r="Z12" i="7"/>
  <c r="AE13" i="7"/>
  <c r="Z15" i="7"/>
  <c r="AE16" i="7"/>
  <c r="Z18" i="7"/>
  <c r="AE19" i="7"/>
  <c r="Y21" i="7"/>
  <c r="AB22" i="7"/>
  <c r="AE23" i="7"/>
  <c r="AI24" i="7"/>
  <c r="AI25" i="7"/>
  <c r="AI26" i="7"/>
  <c r="AI27" i="7"/>
  <c r="AI28" i="7"/>
  <c r="X2" i="7"/>
  <c r="AJ2" i="7" s="1"/>
  <c r="AF19" i="17"/>
  <c r="AF20" i="17"/>
  <c r="AC21" i="17"/>
  <c r="AC17" i="17"/>
  <c r="AA9" i="17"/>
  <c r="Y34" i="17"/>
  <c r="Z15" i="17"/>
  <c r="AC6" i="17"/>
  <c r="Z18" i="17"/>
  <c r="AB14" i="17"/>
  <c r="Z31" i="17"/>
  <c r="AD3" i="17"/>
  <c r="Y22" i="17"/>
  <c r="Y33" i="17"/>
  <c r="Z13" i="17"/>
  <c r="Z30" i="17"/>
  <c r="Y7" i="17"/>
  <c r="AC5" i="17"/>
  <c r="AC12" i="17"/>
  <c r="Z26" i="17"/>
  <c r="Y28" i="17"/>
  <c r="AE8" i="17"/>
  <c r="Y29" i="17"/>
  <c r="Z25" i="17"/>
  <c r="X2" i="17"/>
  <c r="Y24" i="17"/>
  <c r="Z32" i="17"/>
  <c r="AA16" i="17"/>
  <c r="Z27" i="17"/>
  <c r="Z23" i="17"/>
  <c r="Y11" i="17"/>
  <c r="AD10" i="17"/>
  <c r="Y3" i="7"/>
  <c r="AA9" i="7"/>
  <c r="AA15" i="7"/>
  <c r="Z21" i="7"/>
  <c r="X26" i="7"/>
  <c r="AJ26" i="7" s="1"/>
  <c r="AE9" i="17"/>
  <c r="AE18" i="17"/>
  <c r="AE3" i="17"/>
  <c r="AD13" i="17"/>
  <c r="U5" i="17"/>
  <c r="AG5" i="17" s="1"/>
  <c r="U26" i="17"/>
  <c r="AG26" i="17" s="1"/>
  <c r="AE28" i="17"/>
  <c r="Z29" i="17"/>
  <c r="Y2" i="17"/>
  <c r="AF24" i="17"/>
  <c r="AC16" i="17"/>
  <c r="X23" i="17"/>
  <c r="AF11" i="17"/>
  <c r="AA4" i="17"/>
  <c r="V21" i="5"/>
  <c r="AH21" i="5" s="1"/>
  <c r="AC9" i="5"/>
  <c r="AC20" i="5"/>
  <c r="AC8" i="5"/>
  <c r="V2" i="5"/>
  <c r="AH2" i="5" s="1"/>
  <c r="AC7" i="5"/>
  <c r="AC18" i="5"/>
  <c r="AC6" i="5"/>
  <c r="AB17" i="5"/>
  <c r="AC5" i="5"/>
  <c r="AE16" i="5"/>
  <c r="AC4" i="5"/>
  <c r="AC15" i="5"/>
  <c r="AB3" i="5"/>
  <c r="AE19" i="5"/>
  <c r="AC14" i="5"/>
  <c r="W13" i="5"/>
  <c r="AC12" i="5"/>
  <c r="AC11" i="5"/>
  <c r="AE22" i="5"/>
  <c r="AB10" i="5"/>
  <c r="Z3" i="7"/>
  <c r="AC9" i="7"/>
  <c r="AC15" i="7"/>
  <c r="AA21" i="7"/>
  <c r="Y26" i="7"/>
  <c r="U19" i="17"/>
  <c r="AG19" i="17" s="1"/>
  <c r="AB9" i="17"/>
  <c r="AF18" i="17"/>
  <c r="AC3" i="17"/>
  <c r="AF13" i="17"/>
  <c r="X5" i="17"/>
  <c r="AA26" i="17"/>
  <c r="AF28" i="17"/>
  <c r="AE29" i="17"/>
  <c r="AA2" i="17"/>
  <c r="U32" i="17"/>
  <c r="AG32" i="17" s="1"/>
  <c r="AF16" i="17"/>
  <c r="AE23" i="17"/>
  <c r="U10" i="17"/>
  <c r="AG10" i="17" s="1"/>
  <c r="V4" i="17"/>
  <c r="X21" i="5"/>
  <c r="AE9" i="5"/>
  <c r="AG20" i="5"/>
  <c r="AD8" i="5"/>
  <c r="AG2" i="5"/>
  <c r="AE7" i="5"/>
  <c r="AE18" i="5"/>
  <c r="W6" i="5"/>
  <c r="AC17" i="5"/>
  <c r="AE5" i="5"/>
  <c r="W16" i="5"/>
  <c r="AE4" i="5"/>
  <c r="AD15" i="5"/>
  <c r="AC3" i="5"/>
  <c r="W19" i="5"/>
  <c r="AE14" i="5"/>
  <c r="Y13" i="5"/>
  <c r="AE12" i="5"/>
  <c r="AE11" i="5"/>
  <c r="W22" i="5"/>
  <c r="AC10" i="5"/>
  <c r="AA3" i="7"/>
  <c r="AD9" i="7"/>
  <c r="AD15" i="7"/>
  <c r="AB21" i="7"/>
  <c r="Z26" i="7"/>
  <c r="V19" i="17"/>
  <c r="AB34" i="17"/>
  <c r="U14" i="17"/>
  <c r="AG14" i="17" s="1"/>
  <c r="U22" i="17"/>
  <c r="AG22" i="17" s="1"/>
  <c r="U30" i="17"/>
  <c r="AG30" i="17" s="1"/>
  <c r="Z5" i="17"/>
  <c r="W26" i="17"/>
  <c r="U8" i="17"/>
  <c r="AG8" i="17" s="1"/>
  <c r="AF29" i="17"/>
  <c r="V2" i="17"/>
  <c r="AD32" i="17"/>
  <c r="AD16" i="17"/>
  <c r="AF23" i="17"/>
  <c r="AB10" i="17"/>
  <c r="W4" i="17"/>
  <c r="AD21" i="5"/>
  <c r="W9" i="5"/>
  <c r="Y20" i="5"/>
  <c r="AE8" i="5"/>
  <c r="AD2" i="5"/>
  <c r="AD7" i="5"/>
  <c r="X18" i="5"/>
  <c r="Y6" i="5"/>
  <c r="V17" i="5"/>
  <c r="AH17" i="5" s="1"/>
  <c r="V5" i="5"/>
  <c r="AH5" i="5" s="1"/>
  <c r="Y16" i="5"/>
  <c r="AD4" i="5"/>
  <c r="AE15" i="5"/>
  <c r="Y3" i="5"/>
  <c r="Y19" i="5"/>
  <c r="X14" i="5"/>
  <c r="Z13" i="5"/>
  <c r="V12" i="5"/>
  <c r="AH12" i="5" s="1"/>
  <c r="AD11" i="5"/>
  <c r="AD22" i="5"/>
  <c r="W10" i="5"/>
  <c r="AF4" i="7"/>
  <c r="AF10" i="7"/>
  <c r="AF16" i="7"/>
  <c r="AC22" i="7"/>
  <c r="X27" i="7"/>
  <c r="AJ27" i="7" s="1"/>
  <c r="AB19" i="17"/>
  <c r="AE34" i="17"/>
  <c r="Z14" i="17"/>
  <c r="AA22" i="17"/>
  <c r="AB30" i="17"/>
  <c r="AB5" i="17"/>
  <c r="AD26" i="17"/>
  <c r="V8" i="17"/>
  <c r="AB29" i="17"/>
  <c r="W2" i="17"/>
  <c r="AC32" i="17"/>
  <c r="U27" i="17"/>
  <c r="AG27" i="17" s="1"/>
  <c r="AA23" i="17"/>
  <c r="V10" i="17"/>
  <c r="X4" i="17"/>
  <c r="AE21" i="5"/>
  <c r="X9" i="5"/>
  <c r="Z20" i="5"/>
  <c r="Z8" i="5"/>
  <c r="AC2" i="5"/>
  <c r="V7" i="5"/>
  <c r="AH7" i="5" s="1"/>
  <c r="AD18" i="5"/>
  <c r="AA6" i="5"/>
  <c r="Z17" i="5"/>
  <c r="W5" i="5"/>
  <c r="AA16" i="5"/>
  <c r="V4" i="5"/>
  <c r="AH4" i="5" s="1"/>
  <c r="Y15" i="5"/>
  <c r="AD3" i="5"/>
  <c r="AB19" i="5"/>
  <c r="AD14" i="5"/>
  <c r="AA13" i="5"/>
  <c r="AD12" i="5"/>
  <c r="V11" i="5"/>
  <c r="AH11" i="5" s="1"/>
  <c r="AG22" i="5"/>
  <c r="AD10" i="5"/>
  <c r="X5" i="7"/>
  <c r="AJ5" i="7" s="1"/>
  <c r="X11" i="7"/>
  <c r="AJ11" i="7" s="1"/>
  <c r="X17" i="7"/>
  <c r="AJ17" i="7" s="1"/>
  <c r="AD22" i="7"/>
  <c r="Y27" i="7"/>
  <c r="U20" i="17"/>
  <c r="AG20" i="17" s="1"/>
  <c r="AF34" i="17"/>
  <c r="AE14" i="17"/>
  <c r="Z22" i="17"/>
  <c r="AE30" i="17"/>
  <c r="AE5" i="17"/>
  <c r="AE26" i="17"/>
  <c r="Y8" i="17"/>
  <c r="U25" i="17"/>
  <c r="AG25" i="17" s="1"/>
  <c r="U2" i="17"/>
  <c r="AG2" i="17" s="1"/>
  <c r="AE32" i="17"/>
  <c r="V27" i="17"/>
  <c r="AB23" i="17"/>
  <c r="W10" i="17"/>
  <c r="Y4" i="17"/>
  <c r="W21" i="5"/>
  <c r="Y9" i="5"/>
  <c r="AA20" i="5"/>
  <c r="AA8" i="5"/>
  <c r="AB2" i="5"/>
  <c r="W7" i="5"/>
  <c r="Y18" i="5"/>
  <c r="AD6" i="5"/>
  <c r="AD17" i="5"/>
  <c r="X5" i="5"/>
  <c r="AB16" i="5"/>
  <c r="Z4" i="5"/>
  <c r="Z15" i="5"/>
  <c r="AE3" i="5"/>
  <c r="AD19" i="5"/>
  <c r="V14" i="5"/>
  <c r="AH14" i="5" s="1"/>
  <c r="AD13" i="5"/>
  <c r="Y5" i="7"/>
  <c r="Y11" i="7"/>
  <c r="Y17" i="7"/>
  <c r="AE22" i="7"/>
  <c r="Z27" i="7"/>
  <c r="V20" i="17"/>
  <c r="AA15" i="17"/>
  <c r="AF14" i="17"/>
  <c r="AE22" i="17"/>
  <c r="AF30" i="17"/>
  <c r="AF5" i="17"/>
  <c r="AB26" i="17"/>
  <c r="AD8" i="17"/>
  <c r="V25" i="17"/>
  <c r="Z2" i="17"/>
  <c r="AA32" i="17"/>
  <c r="Y27" i="17"/>
  <c r="U11" i="17"/>
  <c r="AG11" i="17" s="1"/>
  <c r="X10" i="17"/>
  <c r="Z4" i="17"/>
  <c r="Z21" i="5"/>
  <c r="Z9" i="5"/>
  <c r="AD20" i="5"/>
  <c r="AF8" i="5"/>
  <c r="AA2" i="5"/>
  <c r="X7" i="5"/>
  <c r="Z18" i="5"/>
  <c r="AE6" i="5"/>
  <c r="AE17" i="5"/>
  <c r="Z5" i="5"/>
  <c r="AD16" i="5"/>
  <c r="AA4" i="5"/>
  <c r="AA15" i="5"/>
  <c r="W3" i="5"/>
  <c r="V19" i="5"/>
  <c r="AH19" i="5" s="1"/>
  <c r="W14" i="5"/>
  <c r="AE13" i="5"/>
  <c r="Y12" i="5"/>
  <c r="AF11" i="5"/>
  <c r="Y22" i="5"/>
  <c r="X10" i="5"/>
  <c r="AA6" i="7"/>
  <c r="AA12" i="7"/>
  <c r="AA18" i="7"/>
  <c r="AF23" i="7"/>
  <c r="X28" i="7"/>
  <c r="AJ28" i="7" s="1"/>
  <c r="AC20" i="17"/>
  <c r="AE15" i="17"/>
  <c r="U31" i="17"/>
  <c r="AG31" i="17" s="1"/>
  <c r="U33" i="17"/>
  <c r="AG33" i="17" s="1"/>
  <c r="AD30" i="17"/>
  <c r="U12" i="17"/>
  <c r="AG12" i="17" s="1"/>
  <c r="AF26" i="17"/>
  <c r="AF8" i="17"/>
  <c r="AD25" i="17"/>
  <c r="U24" i="17"/>
  <c r="AG24" i="17" s="1"/>
  <c r="AB32" i="17"/>
  <c r="AC27" i="17"/>
  <c r="AA11" i="17"/>
  <c r="Y10" i="17"/>
  <c r="AE4" i="17"/>
  <c r="AB21" i="5"/>
  <c r="AA9" i="5"/>
  <c r="AE20" i="5"/>
  <c r="AG8" i="5"/>
  <c r="Y2" i="5"/>
  <c r="Y7" i="5"/>
  <c r="AA18" i="5"/>
  <c r="Z6" i="5"/>
  <c r="W17" i="5"/>
  <c r="AD5" i="5"/>
  <c r="V16" i="5"/>
  <c r="AH16" i="5" s="1"/>
  <c r="AF4" i="5"/>
  <c r="AF15" i="5"/>
  <c r="X3" i="5"/>
  <c r="AF19" i="5"/>
  <c r="AF14" i="5"/>
  <c r="X13" i="5"/>
  <c r="AA12" i="5"/>
  <c r="AG11" i="5"/>
  <c r="AF22" i="5"/>
  <c r="Y10" i="5"/>
  <c r="AC6" i="7"/>
  <c r="AC12" i="7"/>
  <c r="AC18" i="7"/>
  <c r="X24" i="7"/>
  <c r="AJ24" i="7" s="1"/>
  <c r="Y28" i="7"/>
  <c r="U21" i="17"/>
  <c r="AG21" i="17" s="1"/>
  <c r="AF15" i="17"/>
  <c r="AA31" i="17"/>
  <c r="AC33" i="17"/>
  <c r="U7" i="17"/>
  <c r="AG7" i="17" s="1"/>
  <c r="X12" i="17"/>
  <c r="U28" i="17"/>
  <c r="AG28" i="17" s="1"/>
  <c r="AB8" i="17"/>
  <c r="AB25" i="17"/>
  <c r="V24" i="17"/>
  <c r="AF32" i="17"/>
  <c r="AE27" i="17"/>
  <c r="AD11" i="17"/>
  <c r="Z10" i="17"/>
  <c r="AB4" i="17"/>
  <c r="AF21" i="5"/>
  <c r="AD9" i="5"/>
  <c r="X20" i="5"/>
  <c r="V8" i="5"/>
  <c r="AH8" i="5" s="1"/>
  <c r="X2" i="5"/>
  <c r="AF7" i="5"/>
  <c r="AF18" i="5"/>
  <c r="AF6" i="5"/>
  <c r="AF17" i="5"/>
  <c r="Y5" i="5"/>
  <c r="X16" i="5"/>
  <c r="AG4" i="5"/>
  <c r="AG15" i="5"/>
  <c r="AF3" i="5"/>
  <c r="AG19" i="5"/>
  <c r="AG14" i="5"/>
  <c r="AB13" i="5"/>
  <c r="AF12" i="5"/>
  <c r="W11" i="5"/>
  <c r="X22" i="5"/>
  <c r="AF10" i="5"/>
  <c r="AD6" i="7"/>
  <c r="AD12" i="7"/>
  <c r="AD18" i="7"/>
  <c r="Y24" i="7"/>
  <c r="Z28" i="7"/>
  <c r="X25" i="7"/>
  <c r="AJ25" i="7" s="1"/>
  <c r="AC31" i="17"/>
  <c r="AD12" i="17"/>
  <c r="AC25" i="17"/>
  <c r="AD27" i="17"/>
  <c r="AC4" i="17"/>
  <c r="V20" i="5"/>
  <c r="AH20" i="5" s="1"/>
  <c r="Z7" i="5"/>
  <c r="X17" i="5"/>
  <c r="X4" i="5"/>
  <c r="Z19" i="5"/>
  <c r="AG12" i="5"/>
  <c r="AB22" i="5"/>
  <c r="Y25" i="7"/>
  <c r="U3" i="17"/>
  <c r="AG3" i="17" s="1"/>
  <c r="AE12" i="17"/>
  <c r="AF25" i="17"/>
  <c r="U23" i="17"/>
  <c r="AG23" i="17" s="1"/>
  <c r="AD4" i="17"/>
  <c r="W20" i="5"/>
  <c r="AA7" i="5"/>
  <c r="Y17" i="5"/>
  <c r="Y4" i="5"/>
  <c r="AA19" i="5"/>
  <c r="X12" i="5"/>
  <c r="AA10" i="5"/>
  <c r="Z25" i="7"/>
  <c r="Z3" i="17"/>
  <c r="AF12" i="17"/>
  <c r="AF2" i="17"/>
  <c r="AD23" i="17"/>
  <c r="AC21" i="5"/>
  <c r="AB8" i="5"/>
  <c r="AB18" i="5"/>
  <c r="AB5" i="5"/>
  <c r="AB15" i="5"/>
  <c r="Z14" i="5"/>
  <c r="Z12" i="5"/>
  <c r="AE10" i="5"/>
  <c r="AF7" i="7"/>
  <c r="AI2" i="7"/>
  <c r="Z17" i="17"/>
  <c r="Z33" i="17"/>
  <c r="AB28" i="17"/>
  <c r="AA24" i="17"/>
  <c r="V11" i="17"/>
  <c r="AG21" i="5"/>
  <c r="W8" i="5"/>
  <c r="AG18" i="5"/>
  <c r="AF5" i="5"/>
  <c r="V15" i="5"/>
  <c r="AH15" i="5" s="1"/>
  <c r="Y14" i="5"/>
  <c r="AB11" i="5"/>
  <c r="AG10" i="5"/>
  <c r="X8" i="7"/>
  <c r="AJ8" i="7" s="1"/>
  <c r="AH2" i="7"/>
  <c r="AE17" i="17"/>
  <c r="AE33" i="17"/>
  <c r="AA28" i="17"/>
  <c r="Z24" i="17"/>
  <c r="Z11" i="17"/>
  <c r="Y21" i="5"/>
  <c r="X8" i="5"/>
  <c r="V18" i="5"/>
  <c r="AH18" i="5" s="1"/>
  <c r="AG5" i="5"/>
  <c r="W15" i="5"/>
  <c r="AA14" i="5"/>
  <c r="Z11" i="5"/>
  <c r="V10" i="5"/>
  <c r="AH10" i="5" s="1"/>
  <c r="Y8" i="7"/>
  <c r="AG2" i="7"/>
  <c r="AD17" i="17"/>
  <c r="U13" i="17"/>
  <c r="AG13" i="17" s="1"/>
  <c r="AD28" i="17"/>
  <c r="AE24" i="17"/>
  <c r="AB11" i="17"/>
  <c r="AA21" i="5"/>
  <c r="Y8" i="5"/>
  <c r="W18" i="5"/>
  <c r="AA5" i="5"/>
  <c r="X15" i="5"/>
  <c r="AB14" i="5"/>
  <c r="X11" i="5"/>
  <c r="Z10" i="5"/>
  <c r="AF13" i="7"/>
  <c r="V21" i="17"/>
  <c r="Z9" i="17"/>
  <c r="AE13" i="17"/>
  <c r="Z28" i="17"/>
  <c r="AD24" i="17"/>
  <c r="AE11" i="17"/>
  <c r="AB9" i="5"/>
  <c r="Z2" i="5"/>
  <c r="AB6" i="5"/>
  <c r="AC16" i="5"/>
  <c r="AA3" i="5"/>
  <c r="AC13" i="5"/>
  <c r="Y11" i="5"/>
  <c r="X14" i="7"/>
  <c r="AJ14" i="7" s="1"/>
  <c r="AF21" i="17"/>
  <c r="AD6" i="17"/>
  <c r="AA7" i="17"/>
  <c r="AC8" i="17"/>
  <c r="U16" i="17"/>
  <c r="AG16" i="17" s="1"/>
  <c r="AE10" i="17"/>
  <c r="V9" i="5"/>
  <c r="AH9" i="5" s="1"/>
  <c r="AE2" i="5"/>
  <c r="AG6" i="5"/>
  <c r="AF16" i="5"/>
  <c r="AG3" i="5"/>
  <c r="AF13" i="5"/>
  <c r="AA11" i="5"/>
  <c r="AE7" i="17"/>
  <c r="U4" i="17"/>
  <c r="AG4" i="17" s="1"/>
  <c r="AA17" i="5"/>
  <c r="AB12" i="5"/>
  <c r="Z12" i="17"/>
  <c r="AF4" i="17"/>
  <c r="AG17" i="5"/>
  <c r="W12" i="5"/>
  <c r="U29" i="17"/>
  <c r="AG29" i="17" s="1"/>
  <c r="AF9" i="5"/>
  <c r="AG16" i="5"/>
  <c r="AC22" i="5"/>
  <c r="AC29" i="17"/>
  <c r="AG9" i="5"/>
  <c r="Z16" i="5"/>
  <c r="V22" i="5"/>
  <c r="AH22" i="5" s="1"/>
  <c r="Y14" i="7"/>
  <c r="X29" i="17"/>
  <c r="AB20" i="5"/>
  <c r="AB4" i="5"/>
  <c r="Z22" i="5"/>
  <c r="AF19" i="7"/>
  <c r="AE25" i="17"/>
  <c r="AF20" i="5"/>
  <c r="W4" i="5"/>
  <c r="AA22" i="5"/>
  <c r="AG7" i="5"/>
  <c r="AC7" i="17"/>
  <c r="AA10" i="17"/>
  <c r="X20" i="7"/>
  <c r="AJ20" i="7" s="1"/>
  <c r="AE6" i="17"/>
  <c r="V16" i="17"/>
  <c r="W2" i="5"/>
  <c r="V3" i="5"/>
  <c r="AH3" i="5" s="1"/>
  <c r="AE31" i="17"/>
  <c r="AF10" i="17"/>
  <c r="X6" i="5"/>
  <c r="Y20" i="7"/>
  <c r="AA6" i="17"/>
  <c r="Y16" i="17"/>
  <c r="AF2" i="5"/>
  <c r="Z3" i="5"/>
  <c r="AG13" i="5"/>
  <c r="AC18" i="17"/>
  <c r="AB16" i="17"/>
  <c r="AB7" i="5"/>
  <c r="AC19" i="5"/>
  <c r="AF27" i="17"/>
  <c r="X19" i="5"/>
  <c r="V6" i="5"/>
  <c r="AH6" i="5" s="1"/>
  <c r="Z7" i="17"/>
  <c r="V13" i="5"/>
  <c r="AH13" i="5" s="1"/>
</calcChain>
</file>

<file path=xl/sharedStrings.xml><?xml version="1.0" encoding="utf-8"?>
<sst xmlns="http://schemas.openxmlformats.org/spreadsheetml/2006/main" count="915" uniqueCount="274">
  <si>
    <t>concat</t>
  </si>
  <si>
    <t>IMAGE</t>
  </si>
  <si>
    <t>Style Name</t>
  </si>
  <si>
    <t>Color Code</t>
  </si>
  <si>
    <t>Label</t>
  </si>
  <si>
    <t>Location</t>
  </si>
  <si>
    <t>MSRP</t>
  </si>
  <si>
    <t>Wholesale Price</t>
  </si>
  <si>
    <t>Total OTS Ship to Wip</t>
  </si>
  <si>
    <t>OTS</t>
  </si>
  <si>
    <t>1st Wip Units</t>
  </si>
  <si>
    <t>1st Wip Date</t>
  </si>
  <si>
    <t>2nd Wip Units</t>
  </si>
  <si>
    <t>2nd Wip Date</t>
  </si>
  <si>
    <t>3rd Wip Units</t>
  </si>
  <si>
    <t>3rd Wip Date</t>
  </si>
  <si>
    <t>DIFFERENCE</t>
  </si>
  <si>
    <t>BRN</t>
  </si>
  <si>
    <t>BROWN</t>
  </si>
  <si>
    <t>X</t>
  </si>
  <si>
    <t>REG</t>
  </si>
  <si>
    <t>BOXED</t>
  </si>
  <si>
    <t>SBD</t>
  </si>
  <si>
    <t>BLK</t>
  </si>
  <si>
    <t>BLACK</t>
  </si>
  <si>
    <t>TAN</t>
  </si>
  <si>
    <t>TAN-BEIGE</t>
  </si>
  <si>
    <t>NVY</t>
  </si>
  <si>
    <t>NAVY</t>
  </si>
  <si>
    <t>GRY</t>
  </si>
  <si>
    <t>GREY</t>
  </si>
  <si>
    <t>PINK</t>
  </si>
  <si>
    <t>CONCAT</t>
  </si>
  <si>
    <t>Grand Total</t>
  </si>
  <si>
    <t>H</t>
  </si>
  <si>
    <t>HANGING</t>
  </si>
  <si>
    <t>BLU</t>
  </si>
  <si>
    <t>BLUE</t>
  </si>
  <si>
    <t>TPE</t>
  </si>
  <si>
    <t>TAUPE</t>
  </si>
  <si>
    <t>OLV</t>
  </si>
  <si>
    <t>OLIVE</t>
  </si>
  <si>
    <t>Image File</t>
  </si>
  <si>
    <t>Style Code</t>
  </si>
  <si>
    <t>Color Name</t>
  </si>
  <si>
    <t>Dimen/Pack</t>
  </si>
  <si>
    <t>BRAND Name</t>
  </si>
  <si>
    <t>PrePack Desc</t>
  </si>
  <si>
    <t>Carton Quantity</t>
  </si>
  <si>
    <t>PKG Name</t>
  </si>
  <si>
    <t>Volume Price</t>
  </si>
  <si>
    <t>Available Units Including WIP</t>
  </si>
  <si>
    <t>NOTES</t>
  </si>
  <si>
    <t>RUGGED SHARK</t>
  </si>
  <si>
    <t>CAM</t>
  </si>
  <si>
    <t>CAMOUFLAGE</t>
  </si>
  <si>
    <t>PNK</t>
  </si>
  <si>
    <t>GIRLS</t>
  </si>
  <si>
    <t>AMZCOM</t>
  </si>
  <si>
    <t>POLYBAG</t>
  </si>
  <si>
    <t>HANGING TICKETED</t>
  </si>
  <si>
    <t>Sum of Available Units Including WIP</t>
  </si>
  <si>
    <t>Total</t>
  </si>
  <si>
    <t>RACHEL ROY</t>
  </si>
  <si>
    <t>JOE BOXER</t>
  </si>
  <si>
    <t>HONEYDEW</t>
  </si>
  <si>
    <t>LUXE CLUB</t>
  </si>
  <si>
    <t>BCBGeneration</t>
  </si>
  <si>
    <t>IZOD</t>
  </si>
  <si>
    <t>PEANUTS</t>
  </si>
  <si>
    <t>CHINESE LAUNDRY</t>
  </si>
  <si>
    <t>BCBG</t>
  </si>
  <si>
    <t>CL BY CHINESE LAUNDRY</t>
  </si>
  <si>
    <t>RAINBOW DAZE</t>
  </si>
  <si>
    <t>DIRTY LAUNDRY</t>
  </si>
  <si>
    <t>FEETMOJI</t>
  </si>
  <si>
    <t>Dimen/
Pack</t>
  </si>
  <si>
    <t>Retail Price</t>
  </si>
  <si>
    <t>CURRENT ON HAND UNITS</t>
  </si>
  <si>
    <t>Next Shipment Units</t>
  </si>
  <si>
    <t>Next Shipment Available Date</t>
  </si>
  <si>
    <t>QOH</t>
  </si>
  <si>
    <t>OPEN+PICK</t>
  </si>
  <si>
    <t>4th Wip Units</t>
  </si>
  <si>
    <t>4th Wip Date</t>
  </si>
  <si>
    <t>SMF4838ADK</t>
  </si>
  <si>
    <t>DK MEN'S RUGGED BOATER MOC PC</t>
  </si>
  <si>
    <t>DOCKERS</t>
  </si>
  <si>
    <t>ZAP</t>
  </si>
  <si>
    <t>VTC</t>
  </si>
  <si>
    <t>SMF4852ADK</t>
  </si>
  <si>
    <t>DOCKERS TWIN-GORE SLIP ON CORDUROY PC</t>
  </si>
  <si>
    <t>JCP</t>
  </si>
  <si>
    <t>W</t>
  </si>
  <si>
    <t>SMF4854ADK</t>
  </si>
  <si>
    <t>DOCKERS TWIN-GORE SLIP ON FAUX WOOL PC</t>
  </si>
  <si>
    <t>SMF4880ADK</t>
  </si>
  <si>
    <t>DK JERSEY CRASH BACK SLIPPER</t>
  </si>
  <si>
    <t>GRYDRK</t>
  </si>
  <si>
    <t>DARK GREY</t>
  </si>
  <si>
    <t>SMF6097ADK</t>
  </si>
  <si>
    <t>RUGGED CRASHBACK CLOG SLIPPER</t>
  </si>
  <si>
    <t>SMF7295ADK</t>
  </si>
  <si>
    <t>DOCKERS ULTRALIGHT DOUGLAS MOCC</t>
  </si>
  <si>
    <t>SMF4630AFM</t>
  </si>
  <si>
    <t>MEN PLUSH CLAW SLIPPER</t>
  </si>
  <si>
    <t>FEET-MOJIS</t>
  </si>
  <si>
    <t>SMF4934BIZ</t>
  </si>
  <si>
    <t>CLASSIC CLOG SLIPPER</t>
  </si>
  <si>
    <t>SMF0951AIZ</t>
  </si>
  <si>
    <t>IZOD SLIP-ON MOCC CUPSOLE</t>
  </si>
  <si>
    <t>AMZ</t>
  </si>
  <si>
    <t>SMF0899AOP</t>
  </si>
  <si>
    <t>MICROSUEDE VENETIAN</t>
  </si>
  <si>
    <t>ORIGINAL PENGUIN</t>
  </si>
  <si>
    <t>SMF5951AGN</t>
  </si>
  <si>
    <t>JERSEY QUILTED CLOG SLIPPER *PC*</t>
  </si>
  <si>
    <t>Premium Dockers</t>
  </si>
  <si>
    <t>SMF5952AGN</t>
  </si>
  <si>
    <t>STYLE NUMBER</t>
  </si>
  <si>
    <t>STYLE NAME</t>
  </si>
  <si>
    <t>COLOR</t>
  </si>
  <si>
    <t>BRAND NAME</t>
  </si>
  <si>
    <t>PACKAGING</t>
  </si>
  <si>
    <t>NEXT SHIPMENT PAIRS</t>
  </si>
  <si>
    <t>NEXT SHIPMENT DATE</t>
  </si>
  <si>
    <t>2ND SHIPMENT PAIRS</t>
  </si>
  <si>
    <t>2ND SHIPMENT DATE</t>
  </si>
  <si>
    <t>FMS3854ADK</t>
  </si>
  <si>
    <t>DK SPORT COMFORT SLIDE</t>
  </si>
  <si>
    <t>FMS3854BDK</t>
  </si>
  <si>
    <t>GRN</t>
  </si>
  <si>
    <t>GREEN</t>
  </si>
  <si>
    <t>FMS5329BDK</t>
  </si>
  <si>
    <t>PRINTED STRIPE FLIP SANDAL</t>
  </si>
  <si>
    <t>FMS5369ADK</t>
  </si>
  <si>
    <t>DK MEN'S PU FLIP FLOP *PC*</t>
  </si>
  <si>
    <t>M-XXL 2-5-4-1</t>
  </si>
  <si>
    <t>FMS8744ADK</t>
  </si>
  <si>
    <t>ADJUSTABLE DOUBLE STRAP SANDAL</t>
  </si>
  <si>
    <t>FMS8887ADK</t>
  </si>
  <si>
    <t>DOUBLE BUCKLE - UPDATED UPPER</t>
  </si>
  <si>
    <t>FMS2771BIZ</t>
  </si>
  <si>
    <t>IZOD ADJUSTABLE SPORT SLIDE</t>
  </si>
  <si>
    <t>BLKRED</t>
  </si>
  <si>
    <t>BLACK RED</t>
  </si>
  <si>
    <t>FMS5279AIZ</t>
  </si>
  <si>
    <t>PU ADJUSTABLE SLIDE</t>
  </si>
  <si>
    <t>FMS7882AIZ</t>
  </si>
  <si>
    <t>T-SHIRT PRINT FLIP SANDAL</t>
  </si>
  <si>
    <t>RED</t>
  </si>
  <si>
    <t>FMS8672AIZ</t>
  </si>
  <si>
    <t>IZOD FLIP FLOP SANDAL</t>
  </si>
  <si>
    <t>WHTNVY</t>
  </si>
  <si>
    <t>WHITE NAVY</t>
  </si>
  <si>
    <t>FMS8673AIZ</t>
  </si>
  <si>
    <t>IZOD - FLIP-FLOP SANDAL</t>
  </si>
  <si>
    <t>OKBF</t>
  </si>
  <si>
    <t>OAK BUFF</t>
  </si>
  <si>
    <t>Open/Pick</t>
  </si>
  <si>
    <t>PNKWHT</t>
  </si>
  <si>
    <t>PINK WHITE</t>
  </si>
  <si>
    <t>GENDER</t>
  </si>
  <si>
    <t>CATEGORY Name</t>
  </si>
  <si>
    <t>Orig. Price</t>
  </si>
  <si>
    <t>1st WIP Units</t>
  </si>
  <si>
    <t>1st WIP Date</t>
  </si>
  <si>
    <t>2nd WIP Units</t>
  </si>
  <si>
    <t>2nd WIP Date</t>
  </si>
  <si>
    <t>Differemce</t>
  </si>
  <si>
    <t>SBF6138AMT</t>
  </si>
  <si>
    <t>MINECRAFT SCUFF SLIPPER</t>
  </si>
  <si>
    <t>12D55</t>
  </si>
  <si>
    <t>MINECRAFT</t>
  </si>
  <si>
    <t xml:space="preserve">FBY      </t>
  </si>
  <si>
    <t>FOOTWEAR SLIPPER</t>
  </si>
  <si>
    <t>12/13 - 5/6 3-4-3-2-</t>
  </si>
  <si>
    <t>SBF7266CMT</t>
  </si>
  <si>
    <t>MINECRAFT CREEPER FULLBODY</t>
  </si>
  <si>
    <t>08D02</t>
  </si>
  <si>
    <t>11/12-4/5   2-2-2-2</t>
  </si>
  <si>
    <t>1ST WIP Units</t>
  </si>
  <si>
    <t>1st WIP Availability Date</t>
  </si>
  <si>
    <t>2nd WIP Availability Date</t>
  </si>
  <si>
    <t>difference</t>
  </si>
  <si>
    <t>FGS7929ABE</t>
  </si>
  <si>
    <t>BUBBLE YUM POOL SLIDE</t>
  </si>
  <si>
    <t>12D77</t>
  </si>
  <si>
    <t>BUBBLE YUM</t>
  </si>
  <si>
    <t>Girls'</t>
  </si>
  <si>
    <t>FOOTWEAR CASUAL</t>
  </si>
  <si>
    <t>10/11-2/3 2-4-4-2</t>
  </si>
  <si>
    <t>FBS4685ADK</t>
  </si>
  <si>
    <t>DOCKERS BOYS EVA FLIP FLOP</t>
  </si>
  <si>
    <t>AST</t>
  </si>
  <si>
    <t>ASSORTED COLORS</t>
  </si>
  <si>
    <t>CSCH</t>
  </si>
  <si>
    <t>12D81</t>
  </si>
  <si>
    <t>FOOTWEAR SANDAL</t>
  </si>
  <si>
    <t>11/12-2/3 Black 2 2 2 Brown 2 2 2</t>
  </si>
  <si>
    <t>CBS7903ARE</t>
  </si>
  <si>
    <t>REESES CLOG</t>
  </si>
  <si>
    <t>MUL</t>
  </si>
  <si>
    <t>MULTI COLORS ON ITEM</t>
  </si>
  <si>
    <t>12F09</t>
  </si>
  <si>
    <t>HERSHEY</t>
  </si>
  <si>
    <t>11-3  1-2-2-3-2-2</t>
  </si>
  <si>
    <t>CGS8900AJB</t>
  </si>
  <si>
    <t>JOE BOXER MOLDED CLOG</t>
  </si>
  <si>
    <t>06D02</t>
  </si>
  <si>
    <t>11/12-4/5  2-2-1-1</t>
  </si>
  <si>
    <t>ABS6623AMT</t>
  </si>
  <si>
    <t>MINECRAFT LIGHTED ATHLETIC</t>
  </si>
  <si>
    <t>BLKGRN</t>
  </si>
  <si>
    <t>BLACK GREEN</t>
  </si>
  <si>
    <t>FOOTWEAR ATHLETIC</t>
  </si>
  <si>
    <t>ABS8567AMT</t>
  </si>
  <si>
    <t>12C38</t>
  </si>
  <si>
    <t>11-3   1-1-2-3-3-2</t>
  </si>
  <si>
    <t>CBS8517AMT</t>
  </si>
  <si>
    <t>MINECRAFT SKATE SNEAKER</t>
  </si>
  <si>
    <t>12-3    2-2-3-3-2</t>
  </si>
  <si>
    <t>Boxed</t>
  </si>
  <si>
    <t>CBS8566DMT</t>
  </si>
  <si>
    <t>hold for tjx</t>
  </si>
  <si>
    <t>CGF8046AMT</t>
  </si>
  <si>
    <t>MINECRAFT TG CASUAL</t>
  </si>
  <si>
    <t>WMTCOM</t>
  </si>
  <si>
    <t>FBS5844BMT</t>
  </si>
  <si>
    <t>MINECRAFT MOLDED SLIDE</t>
  </si>
  <si>
    <t>FBS6942BMT</t>
  </si>
  <si>
    <t>CREEPER SLIDE SANDAL</t>
  </si>
  <si>
    <t>12D74</t>
  </si>
  <si>
    <t>12/13 - 5/6 2-4-4-2</t>
  </si>
  <si>
    <t>FBS7696AMT</t>
  </si>
  <si>
    <t>MINECRAFT SLIDE SANDAL CREEPER</t>
  </si>
  <si>
    <t>12D43</t>
  </si>
  <si>
    <t>FBS8856AMT</t>
  </si>
  <si>
    <t>MOLDED SLIDE WITH CREEPER FACE</t>
  </si>
  <si>
    <t>06D08</t>
  </si>
  <si>
    <t>11/12 4/5 2-2-1-1</t>
  </si>
  <si>
    <t>FBS8606AMT</t>
  </si>
  <si>
    <t>06D17</t>
  </si>
  <si>
    <t>11/12-4/5 2-2-1-1</t>
  </si>
  <si>
    <t>CBS8905AMT</t>
  </si>
  <si>
    <t>MINECRAFT MICRO MOLDED CLOG</t>
  </si>
  <si>
    <t>12/13  - 3/4  2-3-1</t>
  </si>
  <si>
    <t>FGS8791APX</t>
  </si>
  <si>
    <t>PEEPS BUNNY SLIDE</t>
  </si>
  <si>
    <t>PEEPS</t>
  </si>
  <si>
    <t>CTF4099DRD</t>
  </si>
  <si>
    <t>RD RAINBOW PRINTHEART CASUAL</t>
  </si>
  <si>
    <t/>
  </si>
  <si>
    <t xml:space="preserve">FTG      </t>
  </si>
  <si>
    <t>CTF4356ARD</t>
  </si>
  <si>
    <t>RD RAINBOW UNICORN HIGH TOP</t>
  </si>
  <si>
    <t>CTF4357ARD</t>
  </si>
  <si>
    <t>RD RAINBOW DINO HIGH TOP</t>
  </si>
  <si>
    <t xml:space="preserve">FTB      </t>
  </si>
  <si>
    <t>FTS4367ARD</t>
  </si>
  <si>
    <t>RD MOLDED UNICORN SLIDE</t>
  </si>
  <si>
    <t>FTS4368ARD</t>
  </si>
  <si>
    <t>RD MOLDED SHARK SLIDE</t>
  </si>
  <si>
    <t>FTS4370ARD</t>
  </si>
  <si>
    <t>RD MOLDED SHARK CLOG</t>
  </si>
  <si>
    <t>CBS7658WRS</t>
  </si>
  <si>
    <t>YTH BOYS RS EVA CLOG</t>
  </si>
  <si>
    <t>GRYMUL</t>
  </si>
  <si>
    <t>GREY MULTI</t>
  </si>
  <si>
    <t xml:space="preserve">FBB      </t>
  </si>
  <si>
    <t>CGS7658WRS</t>
  </si>
  <si>
    <t>MISSY GIRLS RS EVA CLOG</t>
  </si>
  <si>
    <t xml:space="preserve">FBG      </t>
  </si>
  <si>
    <t>Hanging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</si>
</sst>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10409]0"/>
    <numFmt numFmtId="168" formatCode="[$-10409]&quot;$&quot;#,##0.00"/>
    <numFmt numFmtId="169" formatCode="[$-10409]#,##0"/>
    <numFmt numFmtId="170" formatCode="[$-10409]mm/dd/yyyy"/>
    <numFmt numFmtId="171" formatCode="&quot;$&quot;#,##0.00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  <font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069AC"/>
        <bgColor rgb="FF1069A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1069A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1"/>
      </left>
      <right style="thin">
        <color rgb="FFD3D3D3"/>
      </right>
      <top style="medium">
        <color theme="1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theme="1"/>
      </top>
      <bottom style="thin">
        <color rgb="FFD3D3D3"/>
      </bottom>
      <diagonal/>
    </border>
    <border>
      <left style="medium">
        <color theme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medium">
        <color theme="1"/>
      </left>
      <right style="thin">
        <color rgb="FFD3D3D3"/>
      </right>
      <top style="thin">
        <color rgb="FFD3D3D3"/>
      </top>
      <bottom/>
      <diagonal/>
    </border>
  </borders>
  <cellStyleXfs count="21">
    <xf numFmtId="0" fontId="0" fillId="0" borderId="0"/>
    <xf numFmtId="166" fontId="10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9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 wrapText="1" readingOrder="1"/>
    </xf>
    <xf numFmtId="167" fontId="0" fillId="3" borderId="1" xfId="0" applyNumberFormat="1" applyFill="1" applyBorder="1" applyAlignment="1">
      <alignment horizontal="center" vertical="center" wrapText="1" readingOrder="1"/>
    </xf>
    <xf numFmtId="164" fontId="0" fillId="3" borderId="1" xfId="0" applyNumberFormat="1" applyFill="1" applyBorder="1" applyAlignment="1">
      <alignment horizontal="center" vertical="center" wrapText="1" readingOrder="1"/>
    </xf>
    <xf numFmtId="168" fontId="0" fillId="3" borderId="1" xfId="0" applyNumberForma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 readingOrder="1"/>
    </xf>
    <xf numFmtId="14" fontId="0" fillId="3" borderId="1" xfId="0" applyNumberFormat="1" applyFill="1" applyBorder="1" applyAlignment="1">
      <alignment horizontal="center" vertical="center" wrapText="1" readingOrder="1"/>
    </xf>
    <xf numFmtId="0" fontId="12" fillId="0" borderId="6" xfId="0" applyFont="1" applyBorder="1" applyAlignment="1">
      <alignment horizontal="center" vertical="center" wrapText="1"/>
    </xf>
    <xf numFmtId="14" fontId="11" fillId="2" borderId="5" xfId="0" applyNumberFormat="1" applyFont="1" applyFill="1" applyBorder="1" applyAlignment="1">
      <alignment horizontal="center" vertical="center" wrapText="1" readingOrder="1"/>
    </xf>
    <xf numFmtId="3" fontId="0" fillId="3" borderId="1" xfId="0" applyNumberFormat="1" applyFill="1" applyBorder="1" applyAlignment="1">
      <alignment horizontal="center" vertical="center" wrapText="1" readingOrder="1"/>
    </xf>
    <xf numFmtId="0" fontId="14" fillId="2" borderId="3" xfId="0" applyFont="1" applyFill="1" applyBorder="1" applyAlignment="1">
      <alignment horizontal="center" vertical="center" wrapText="1" readingOrder="1"/>
    </xf>
    <xf numFmtId="3" fontId="14" fillId="2" borderId="3" xfId="0" applyNumberFormat="1" applyFont="1" applyFill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 readingOrder="1"/>
    </xf>
    <xf numFmtId="167" fontId="16" fillId="3" borderId="1" xfId="0" applyNumberFormat="1" applyFont="1" applyFill="1" applyBorder="1" applyAlignment="1">
      <alignment horizontal="center" vertical="center" wrapText="1" readingOrder="1"/>
    </xf>
    <xf numFmtId="168" fontId="16" fillId="3" borderId="1" xfId="0" applyNumberFormat="1" applyFont="1" applyFill="1" applyBorder="1" applyAlignment="1">
      <alignment horizontal="center" vertical="center" wrapText="1" readingOrder="1"/>
    </xf>
    <xf numFmtId="3" fontId="16" fillId="3" borderId="1" xfId="0" applyNumberFormat="1" applyFont="1" applyFill="1" applyBorder="1" applyAlignment="1">
      <alignment horizontal="center" vertical="center" wrapText="1" readingOrder="1"/>
    </xf>
    <xf numFmtId="14" fontId="16" fillId="3" borderId="1" xfId="0" applyNumberFormat="1" applyFont="1" applyFill="1" applyBorder="1" applyAlignment="1">
      <alignment horizontal="center" vertical="center" wrapText="1" readingOrder="1"/>
    </xf>
    <xf numFmtId="3" fontId="16" fillId="0" borderId="1" xfId="0" applyNumberFormat="1" applyFont="1" applyBorder="1" applyAlignment="1">
      <alignment horizontal="center" vertical="center" wrapText="1" readingOrder="1"/>
    </xf>
    <xf numFmtId="3" fontId="0" fillId="0" borderId="1" xfId="0" applyNumberFormat="1" applyBorder="1" applyAlignment="1">
      <alignment horizontal="center" vertical="center" wrapText="1" readingOrder="1"/>
    </xf>
    <xf numFmtId="3" fontId="11" fillId="2" borderId="5" xfId="0" applyNumberFormat="1" applyFont="1" applyFill="1" applyBorder="1" applyAlignment="1">
      <alignment horizontal="center" vertical="center" wrapText="1" readingOrder="1"/>
    </xf>
    <xf numFmtId="14" fontId="9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 readingOrder="1"/>
    </xf>
    <xf numFmtId="3" fontId="12" fillId="4" borderId="5" xfId="0" applyNumberFormat="1" applyFont="1" applyFill="1" applyBorder="1" applyAlignment="1">
      <alignment horizontal="center" vertical="center" wrapText="1" readingOrder="1"/>
    </xf>
    <xf numFmtId="14" fontId="12" fillId="4" borderId="5" xfId="0" applyNumberFormat="1" applyFont="1" applyFill="1" applyBorder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71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 readingOrder="1"/>
    </xf>
    <xf numFmtId="164" fontId="0" fillId="0" borderId="1" xfId="0" applyNumberFormat="1" applyBorder="1" applyAlignment="1">
      <alignment horizontal="center" vertical="center" wrapText="1" readingOrder="1"/>
    </xf>
    <xf numFmtId="168" fontId="0" fillId="0" borderId="1" xfId="0" applyNumberFormat="1" applyBorder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center" wrapText="1" readingOrder="1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14" fontId="15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5" fillId="0" borderId="0" xfId="0" applyFont="1"/>
    <xf numFmtId="3" fontId="15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vertical="center"/>
    </xf>
    <xf numFmtId="1" fontId="16" fillId="3" borderId="0" xfId="0" applyNumberFormat="1" applyFont="1" applyFill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0" fillId="0" borderId="0" xfId="0" pivotButton="1"/>
    <xf numFmtId="3" fontId="0" fillId="0" borderId="0" xfId="0" applyNumberFormat="1"/>
    <xf numFmtId="3" fontId="11" fillId="2" borderId="3" xfId="0" applyNumberFormat="1" applyFont="1" applyFill="1" applyBorder="1" applyAlignment="1">
      <alignment horizontal="center" vertical="center" wrapText="1" readingOrder="1"/>
    </xf>
    <xf numFmtId="169" fontId="0" fillId="3" borderId="1" xfId="0" applyNumberFormat="1" applyFill="1" applyBorder="1" applyAlignment="1">
      <alignment horizontal="center" vertical="center" wrapText="1" readingOrder="1"/>
    </xf>
    <xf numFmtId="170" fontId="0" fillId="3" borderId="1" xfId="0" applyNumberFormat="1" applyFill="1" applyBorder="1" applyAlignment="1">
      <alignment horizontal="center" vertical="center" wrapText="1" readingOrder="1"/>
    </xf>
    <xf numFmtId="169" fontId="0" fillId="0" borderId="1" xfId="0" applyNumberFormat="1" applyBorder="1" applyAlignment="1">
      <alignment horizontal="center" vertical="center" wrapText="1" readingOrder="1"/>
    </xf>
    <xf numFmtId="164" fontId="11" fillId="2" borderId="1" xfId="0" applyNumberFormat="1" applyFont="1" applyFill="1" applyBorder="1" applyAlignment="1">
      <alignment horizontal="center" vertical="center" wrapText="1" readingOrder="1"/>
    </xf>
    <xf numFmtId="3" fontId="11" fillId="2" borderId="1" xfId="0" applyNumberFormat="1" applyFont="1" applyFill="1" applyBorder="1" applyAlignment="1">
      <alignment horizontal="center" vertical="center" wrapText="1" readingOrder="1"/>
    </xf>
    <xf numFmtId="0" fontId="11" fillId="2" borderId="0" xfId="0" applyFont="1" applyFill="1" applyAlignment="1">
      <alignment horizontal="center" vertical="center" wrapText="1" readingOrder="1"/>
    </xf>
    <xf numFmtId="14" fontId="11" fillId="2" borderId="0" xfId="0" applyNumberFormat="1" applyFont="1" applyFill="1" applyAlignment="1">
      <alignment horizontal="center" vertical="center" wrapText="1" readingOrder="1"/>
    </xf>
    <xf numFmtId="1" fontId="12" fillId="4" borderId="5" xfId="0" applyNumberFormat="1" applyFont="1" applyFill="1" applyBorder="1" applyAlignment="1">
      <alignment horizontal="center" vertical="center" wrapText="1" readingOrder="1"/>
    </xf>
    <xf numFmtId="4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 wrapText="1" readingOrder="1"/>
    </xf>
    <xf numFmtId="171" fontId="0" fillId="3" borderId="1" xfId="0" applyNumberFormat="1" applyFill="1" applyBorder="1" applyAlignment="1">
      <alignment horizontal="center" vertical="center" wrapText="1" readingOrder="1"/>
    </xf>
    <xf numFmtId="1" fontId="0" fillId="0" borderId="0" xfId="0" applyNumberFormat="1" applyAlignment="1">
      <alignment horizontal="center" vertical="center"/>
    </xf>
    <xf numFmtId="14" fontId="12" fillId="4" borderId="0" xfId="0" applyNumberFormat="1" applyFont="1" applyFill="1" applyAlignment="1">
      <alignment horizontal="center" vertical="center" wrapText="1" readingOrder="1"/>
    </xf>
    <xf numFmtId="1" fontId="9" fillId="0" borderId="0" xfId="0" applyNumberFormat="1" applyFont="1" applyAlignment="1">
      <alignment horizontal="center" vertical="center"/>
    </xf>
    <xf numFmtId="1" fontId="12" fillId="4" borderId="0" xfId="0" applyNumberFormat="1" applyFont="1" applyFill="1" applyAlignment="1">
      <alignment horizontal="center" vertical="center" wrapText="1" readingOrder="1"/>
    </xf>
    <xf numFmtId="14" fontId="0" fillId="3" borderId="0" xfId="0" applyNumberFormat="1" applyFill="1" applyAlignment="1">
      <alignment horizontal="center" vertical="center" wrapText="1" readingOrder="1"/>
    </xf>
    <xf numFmtId="1" fontId="15" fillId="4" borderId="9" xfId="0" applyNumberFormat="1" applyFont="1" applyFill="1" applyBorder="1" applyAlignment="1">
      <alignment horizontal="center" vertical="center" wrapText="1" readingOrder="1"/>
    </xf>
    <xf numFmtId="3" fontId="15" fillId="4" borderId="9" xfId="0" applyNumberFormat="1" applyFont="1" applyFill="1" applyBorder="1" applyAlignment="1">
      <alignment horizontal="center" vertical="center" wrapText="1" readingOrder="1"/>
    </xf>
    <xf numFmtId="14" fontId="15" fillId="4" borderId="9" xfId="0" applyNumberFormat="1" applyFont="1" applyFill="1" applyBorder="1" applyAlignment="1">
      <alignment horizontal="center" vertical="center" wrapText="1" readingOrder="1"/>
    </xf>
    <xf numFmtId="167" fontId="0" fillId="0" borderId="1" xfId="0" applyNumberFormat="1" applyBorder="1" applyAlignment="1">
      <alignment horizontal="center" vertical="center" wrapText="1" readingOrder="1"/>
    </xf>
    <xf numFmtId="3" fontId="0" fillId="3" borderId="0" xfId="0" applyNumberFormat="1" applyFill="1" applyAlignment="1">
      <alignment horizontal="center" vertical="center" wrapText="1" readingOrder="1"/>
    </xf>
    <xf numFmtId="14" fontId="16" fillId="3" borderId="7" xfId="0" applyNumberFormat="1" applyFont="1" applyFill="1" applyBorder="1" applyAlignment="1">
      <alignment horizontal="center" vertical="center" wrapText="1" readingOrder="1"/>
    </xf>
    <xf numFmtId="3" fontId="20" fillId="0" borderId="0" xfId="0" applyNumberFormat="1" applyFont="1" applyAlignment="1">
      <alignment horizontal="center" vertical="center"/>
    </xf>
    <xf numFmtId="171" fontId="0" fillId="0" borderId="1" xfId="0" applyNumberFormat="1" applyBorder="1" applyAlignment="1">
      <alignment horizontal="center" vertical="center" wrapText="1" readingOrder="1"/>
    </xf>
    <xf numFmtId="170" fontId="0" fillId="0" borderId="1" xfId="0" applyNumberFormat="1" applyBorder="1" applyAlignment="1">
      <alignment horizontal="center" vertical="center" wrapText="1" readingOrder="1"/>
    </xf>
    <xf numFmtId="3" fontId="16" fillId="6" borderId="1" xfId="0" applyNumberFormat="1" applyFont="1" applyFill="1" applyBorder="1" applyAlignment="1">
      <alignment horizontal="center" vertical="center" wrapText="1" readingOrder="1"/>
    </xf>
    <xf numFmtId="3" fontId="0" fillId="6" borderId="1" xfId="0" applyNumberFormat="1" applyFill="1" applyBorder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69" fontId="21" fillId="0" borderId="0" xfId="0" applyNumberFormat="1" applyFont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 readingOrder="1"/>
    </xf>
    <xf numFmtId="14" fontId="9" fillId="0" borderId="1" xfId="0" applyNumberFormat="1" applyFont="1" applyBorder="1" applyAlignment="1">
      <alignment horizontal="center" vertical="center"/>
    </xf>
    <xf numFmtId="169" fontId="0" fillId="6" borderId="1" xfId="0" applyNumberFormat="1" applyFill="1" applyBorder="1" applyAlignment="1">
      <alignment horizontal="center" vertical="center" wrapText="1" readingOrder="1"/>
    </xf>
    <xf numFmtId="169" fontId="0" fillId="5" borderId="1" xfId="0" applyNumberFormat="1" applyFill="1" applyBorder="1" applyAlignment="1">
      <alignment horizontal="center" vertical="center" wrapText="1" readingOrder="1"/>
    </xf>
    <xf numFmtId="166" fontId="12" fillId="0" borderId="0" xfId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 readingOrder="1"/>
    </xf>
    <xf numFmtId="171" fontId="22" fillId="2" borderId="1" xfId="0" applyNumberFormat="1" applyFont="1" applyFill="1" applyBorder="1" applyAlignment="1">
      <alignment horizontal="center" vertical="center" wrapText="1" readingOrder="1"/>
    </xf>
    <xf numFmtId="3" fontId="22" fillId="2" borderId="5" xfId="0" applyNumberFormat="1" applyFont="1" applyFill="1" applyBorder="1" applyAlignment="1">
      <alignment horizontal="center" vertical="center" wrapText="1" readingOrder="1"/>
    </xf>
    <xf numFmtId="3" fontId="22" fillId="2" borderId="3" xfId="0" applyNumberFormat="1" applyFont="1" applyFill="1" applyBorder="1" applyAlignment="1">
      <alignment horizontal="center" vertical="center" wrapText="1" readingOrder="1"/>
    </xf>
    <xf numFmtId="169" fontId="20" fillId="0" borderId="1" xfId="0" applyNumberFormat="1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 readingOrder="1"/>
    </xf>
    <xf numFmtId="0" fontId="23" fillId="2" borderId="3" xfId="0" applyFont="1" applyFill="1" applyBorder="1" applyAlignment="1">
      <alignment horizontal="center" vertical="center" wrapText="1" readingOrder="1"/>
    </xf>
    <xf numFmtId="3" fontId="23" fillId="2" borderId="3" xfId="0" applyNumberFormat="1" applyFont="1" applyFill="1" applyBorder="1" applyAlignment="1">
      <alignment horizontal="center" vertical="center" wrapText="1" readingOrder="1"/>
    </xf>
    <xf numFmtId="3" fontId="24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21">
    <cellStyle name="Comma" xfId="1" builtinId="3"/>
    <cellStyle name="Comma 2" xfId="3"/>
    <cellStyle name="Comma 3" xfId="7"/>
    <cellStyle name="Comma 4" xfId="12"/>
    <cellStyle name="Comma 5" xfId="15"/>
    <cellStyle name="Currency 2" xfId="8"/>
    <cellStyle name="Currency 2 2" xfId="18"/>
    <cellStyle name="Currency 3" xfId="11"/>
    <cellStyle name="Currency 4" xfId="16"/>
    <cellStyle name="Hyperlink 2" xfId="20"/>
    <cellStyle name="Normal" xfId="0" builtinId="0"/>
    <cellStyle name="Normal 2" xfId="2"/>
    <cellStyle name="Normal 2 2" xfId="17"/>
    <cellStyle name="Normal 3" xfId="4"/>
    <cellStyle name="Normal 4" xfId="5"/>
    <cellStyle name="Normal 5" xfId="6"/>
    <cellStyle name="Normal 6" xfId="9"/>
    <cellStyle name="Normal 6 2" xfId="13"/>
    <cellStyle name="Normal 7" xfId="10"/>
    <cellStyle name="Normal 8" xfId="14"/>
    <cellStyle name="Percent 2" xfId="19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jpeg"/><Relationship Id="rId13" Type="http://schemas.openxmlformats.org/officeDocument/2006/relationships/image" Target="../media/image39.jpeg"/><Relationship Id="rId18" Type="http://schemas.openxmlformats.org/officeDocument/2006/relationships/image" Target="../media/image44.jpeg"/><Relationship Id="rId3" Type="http://schemas.openxmlformats.org/officeDocument/2006/relationships/image" Target="../media/image29.jpeg"/><Relationship Id="rId21" Type="http://schemas.openxmlformats.org/officeDocument/2006/relationships/image" Target="../media/image47.jpeg"/><Relationship Id="rId7" Type="http://schemas.openxmlformats.org/officeDocument/2006/relationships/image" Target="../media/image33.jpeg"/><Relationship Id="rId12" Type="http://schemas.openxmlformats.org/officeDocument/2006/relationships/image" Target="../media/image38.png"/><Relationship Id="rId17" Type="http://schemas.openxmlformats.org/officeDocument/2006/relationships/image" Target="../media/image43.jpeg"/><Relationship Id="rId2" Type="http://schemas.openxmlformats.org/officeDocument/2006/relationships/image" Target="../media/image28.png"/><Relationship Id="rId16" Type="http://schemas.openxmlformats.org/officeDocument/2006/relationships/image" Target="../media/image42.jpeg"/><Relationship Id="rId20" Type="http://schemas.openxmlformats.org/officeDocument/2006/relationships/image" Target="../media/image46.jpeg"/><Relationship Id="rId1" Type="http://schemas.openxmlformats.org/officeDocument/2006/relationships/image" Target="../media/image27.png"/><Relationship Id="rId6" Type="http://schemas.openxmlformats.org/officeDocument/2006/relationships/image" Target="../media/image32.jpeg"/><Relationship Id="rId11" Type="http://schemas.openxmlformats.org/officeDocument/2006/relationships/image" Target="../media/image37.png"/><Relationship Id="rId5" Type="http://schemas.openxmlformats.org/officeDocument/2006/relationships/image" Target="../media/image31.jpeg"/><Relationship Id="rId15" Type="http://schemas.openxmlformats.org/officeDocument/2006/relationships/image" Target="../media/image41.jpeg"/><Relationship Id="rId10" Type="http://schemas.openxmlformats.org/officeDocument/2006/relationships/image" Target="../media/image36.png"/><Relationship Id="rId19" Type="http://schemas.openxmlformats.org/officeDocument/2006/relationships/image" Target="../media/image45.png"/><Relationship Id="rId4" Type="http://schemas.openxmlformats.org/officeDocument/2006/relationships/image" Target="../media/image30.png"/><Relationship Id="rId9" Type="http://schemas.openxmlformats.org/officeDocument/2006/relationships/image" Target="../media/image35.jpeg"/><Relationship Id="rId14" Type="http://schemas.openxmlformats.org/officeDocument/2006/relationships/image" Target="../media/image4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jpg"/><Relationship Id="rId2" Type="http://schemas.openxmlformats.org/officeDocument/2006/relationships/image" Target="../media/image49.jpeg"/><Relationship Id="rId1" Type="http://schemas.openxmlformats.org/officeDocument/2006/relationships/image" Target="../media/image48.jpeg"/><Relationship Id="rId6" Type="http://schemas.openxmlformats.org/officeDocument/2006/relationships/image" Target="../media/image53.png"/><Relationship Id="rId5" Type="http://schemas.openxmlformats.org/officeDocument/2006/relationships/image" Target="../media/image52.jpeg"/><Relationship Id="rId4" Type="http://schemas.openxmlformats.org/officeDocument/2006/relationships/image" Target="../media/image5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1.jpeg"/><Relationship Id="rId13" Type="http://schemas.openxmlformats.org/officeDocument/2006/relationships/image" Target="../media/image66.png"/><Relationship Id="rId18" Type="http://schemas.openxmlformats.org/officeDocument/2006/relationships/image" Target="../media/image71.png"/><Relationship Id="rId3" Type="http://schemas.openxmlformats.org/officeDocument/2006/relationships/image" Target="../media/image56.jpeg"/><Relationship Id="rId21" Type="http://schemas.openxmlformats.org/officeDocument/2006/relationships/image" Target="../media/image74.png"/><Relationship Id="rId7" Type="http://schemas.openxmlformats.org/officeDocument/2006/relationships/image" Target="../media/image60.jpeg"/><Relationship Id="rId12" Type="http://schemas.openxmlformats.org/officeDocument/2006/relationships/image" Target="../media/image65.jpeg"/><Relationship Id="rId17" Type="http://schemas.openxmlformats.org/officeDocument/2006/relationships/image" Target="../media/image70.jpeg"/><Relationship Id="rId25" Type="http://schemas.openxmlformats.org/officeDocument/2006/relationships/image" Target="../media/image78.png"/><Relationship Id="rId2" Type="http://schemas.openxmlformats.org/officeDocument/2006/relationships/image" Target="../media/image55.jpeg"/><Relationship Id="rId16" Type="http://schemas.openxmlformats.org/officeDocument/2006/relationships/image" Target="../media/image69.jpeg"/><Relationship Id="rId20" Type="http://schemas.openxmlformats.org/officeDocument/2006/relationships/image" Target="../media/image73.jpeg"/><Relationship Id="rId1" Type="http://schemas.openxmlformats.org/officeDocument/2006/relationships/image" Target="../media/image54.jpeg"/><Relationship Id="rId6" Type="http://schemas.openxmlformats.org/officeDocument/2006/relationships/image" Target="../media/image59.jpeg"/><Relationship Id="rId11" Type="http://schemas.openxmlformats.org/officeDocument/2006/relationships/image" Target="../media/image64.jpeg"/><Relationship Id="rId24" Type="http://schemas.openxmlformats.org/officeDocument/2006/relationships/image" Target="../media/image77.jpeg"/><Relationship Id="rId5" Type="http://schemas.openxmlformats.org/officeDocument/2006/relationships/image" Target="../media/image58.jpeg"/><Relationship Id="rId15" Type="http://schemas.openxmlformats.org/officeDocument/2006/relationships/image" Target="../media/image68.jpeg"/><Relationship Id="rId23" Type="http://schemas.openxmlformats.org/officeDocument/2006/relationships/image" Target="../media/image76.jpeg"/><Relationship Id="rId10" Type="http://schemas.openxmlformats.org/officeDocument/2006/relationships/image" Target="../media/image63.jpeg"/><Relationship Id="rId19" Type="http://schemas.openxmlformats.org/officeDocument/2006/relationships/image" Target="../media/image72.jpeg"/><Relationship Id="rId4" Type="http://schemas.openxmlformats.org/officeDocument/2006/relationships/image" Target="../media/image57.png"/><Relationship Id="rId9" Type="http://schemas.openxmlformats.org/officeDocument/2006/relationships/image" Target="../media/image62.png"/><Relationship Id="rId14" Type="http://schemas.openxmlformats.org/officeDocument/2006/relationships/image" Target="../media/image67.png"/><Relationship Id="rId22" Type="http://schemas.openxmlformats.org/officeDocument/2006/relationships/image" Target="../media/image7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226146</xdr:colOff>
      <xdr:row>10</xdr:row>
      <xdr:rowOff>71089</xdr:rowOff>
    </xdr:from>
    <xdr:to>
      <xdr:col>1</xdr:col>
      <xdr:colOff>1077352</xdr:colOff>
      <xdr:row>10</xdr:row>
      <xdr:rowOff>666733</xdr:rowOff>
    </xdr:to>
    <xdr:pic>
      <xdr:nvPicPr>
        <xdr:cNvPr id="700" name="Picture 52">
          <a:extLst>
            <a:ext uri="{FF2B5EF4-FFF2-40B4-BE49-F238E27FC236}">
              <a16:creationId xmlns:a16="http://schemas.microsoft.com/office/drawing/2014/main" xmlns="" id="{13600862-21B3-4D2A-BDEC-46144355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146" y="68964053"/>
          <a:ext cx="851206" cy="595644"/>
        </a:xfrm>
        <a:prstGeom prst="rect">
          <a:avLst/>
        </a:prstGeom>
      </xdr:spPr>
    </xdr:pic>
    <xdr:clientData/>
  </xdr:twoCellAnchor>
  <xdr:twoCellAnchor>
    <xdr:from>
      <xdr:col>1</xdr:col>
      <xdr:colOff>166592</xdr:colOff>
      <xdr:row>11</xdr:row>
      <xdr:rowOff>112173</xdr:rowOff>
    </xdr:from>
    <xdr:to>
      <xdr:col>1</xdr:col>
      <xdr:colOff>1036100</xdr:colOff>
      <xdr:row>11</xdr:row>
      <xdr:rowOff>594546</xdr:rowOff>
    </xdr:to>
    <xdr:pic>
      <xdr:nvPicPr>
        <xdr:cNvPr id="821" name="Picture 204">
          <a:extLst>
            <a:ext uri="{FF2B5EF4-FFF2-40B4-BE49-F238E27FC236}">
              <a16:creationId xmlns:a16="http://schemas.microsoft.com/office/drawing/2014/main" xmlns="" id="{D4E8D494-7311-4FB1-A60E-568AA2DB5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592" y="72815137"/>
          <a:ext cx="869508" cy="482373"/>
        </a:xfrm>
        <a:prstGeom prst="rect">
          <a:avLst/>
        </a:prstGeom>
      </xdr:spPr>
    </xdr:pic>
    <xdr:clientData/>
  </xdr:twoCellAnchor>
  <xdr:twoCellAnchor>
    <xdr:from>
      <xdr:col>1</xdr:col>
      <xdr:colOff>171699</xdr:colOff>
      <xdr:row>16</xdr:row>
      <xdr:rowOff>123211</xdr:rowOff>
    </xdr:from>
    <xdr:to>
      <xdr:col>1</xdr:col>
      <xdr:colOff>1019979</xdr:colOff>
      <xdr:row>16</xdr:row>
      <xdr:rowOff>630868</xdr:rowOff>
    </xdr:to>
    <xdr:pic>
      <xdr:nvPicPr>
        <xdr:cNvPr id="822" name="Picture 205">
          <a:extLst>
            <a:ext uri="{FF2B5EF4-FFF2-40B4-BE49-F238E27FC236}">
              <a16:creationId xmlns:a16="http://schemas.microsoft.com/office/drawing/2014/main" xmlns="" id="{4BC810C7-904F-46D9-AAC9-9E36A4BAA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71699" y="76636175"/>
          <a:ext cx="848280" cy="507657"/>
        </a:xfrm>
        <a:prstGeom prst="rect">
          <a:avLst/>
        </a:prstGeom>
      </xdr:spPr>
    </xdr:pic>
    <xdr:clientData/>
  </xdr:twoCellAnchor>
  <xdr:twoCellAnchor>
    <xdr:from>
      <xdr:col>1</xdr:col>
      <xdr:colOff>171699</xdr:colOff>
      <xdr:row>17</xdr:row>
      <xdr:rowOff>109605</xdr:rowOff>
    </xdr:from>
    <xdr:to>
      <xdr:col>1</xdr:col>
      <xdr:colOff>1019979</xdr:colOff>
      <xdr:row>17</xdr:row>
      <xdr:rowOff>617262</xdr:rowOff>
    </xdr:to>
    <xdr:pic>
      <xdr:nvPicPr>
        <xdr:cNvPr id="823" name="Picture 206">
          <a:extLst>
            <a:ext uri="{FF2B5EF4-FFF2-40B4-BE49-F238E27FC236}">
              <a16:creationId xmlns:a16="http://schemas.microsoft.com/office/drawing/2014/main" xmlns="" id="{3EF6B0E3-143F-4B8C-9819-3CBD85084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71699" y="77384569"/>
          <a:ext cx="848280" cy="507657"/>
        </a:xfrm>
        <a:prstGeom prst="rect">
          <a:avLst/>
        </a:prstGeom>
      </xdr:spPr>
    </xdr:pic>
    <xdr:clientData/>
  </xdr:twoCellAnchor>
  <xdr:twoCellAnchor>
    <xdr:from>
      <xdr:col>1</xdr:col>
      <xdr:colOff>118001</xdr:colOff>
      <xdr:row>21</xdr:row>
      <xdr:rowOff>0</xdr:rowOff>
    </xdr:from>
    <xdr:to>
      <xdr:col>1</xdr:col>
      <xdr:colOff>1023257</xdr:colOff>
      <xdr:row>21</xdr:row>
      <xdr:rowOff>0</xdr:rowOff>
    </xdr:to>
    <xdr:pic>
      <xdr:nvPicPr>
        <xdr:cNvPr id="842" name="Picture 224">
          <a:extLst>
            <a:ext uri="{FF2B5EF4-FFF2-40B4-BE49-F238E27FC236}">
              <a16:creationId xmlns:a16="http://schemas.microsoft.com/office/drawing/2014/main" xmlns="" id="{5EA18F5C-1F4C-4889-B49C-39F621C60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7108" y="181446787"/>
          <a:ext cx="905256" cy="728726"/>
        </a:xfrm>
        <a:prstGeom prst="rect">
          <a:avLst/>
        </a:prstGeom>
      </xdr:spPr>
    </xdr:pic>
    <xdr:clientData/>
  </xdr:twoCellAnchor>
  <xdr:twoCellAnchor>
    <xdr:from>
      <xdr:col>1</xdr:col>
      <xdr:colOff>127363</xdr:colOff>
      <xdr:row>22</xdr:row>
      <xdr:rowOff>235041</xdr:rowOff>
    </xdr:from>
    <xdr:to>
      <xdr:col>1</xdr:col>
      <xdr:colOff>1037952</xdr:colOff>
      <xdr:row>22</xdr:row>
      <xdr:rowOff>592721</xdr:rowOff>
    </xdr:to>
    <xdr:pic>
      <xdr:nvPicPr>
        <xdr:cNvPr id="924" name="Picture 24">
          <a:extLst>
            <a:ext uri="{FF2B5EF4-FFF2-40B4-BE49-F238E27FC236}">
              <a16:creationId xmlns:a16="http://schemas.microsoft.com/office/drawing/2014/main" xmlns="" id="{71B7DCE7-8405-489C-B988-7FD3AF2C6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363" y="105608755"/>
          <a:ext cx="910589" cy="357680"/>
        </a:xfrm>
        <a:prstGeom prst="rect">
          <a:avLst/>
        </a:prstGeom>
      </xdr:spPr>
    </xdr:pic>
    <xdr:clientData/>
  </xdr:twoCellAnchor>
  <xdr:twoCellAnchor>
    <xdr:from>
      <xdr:col>1</xdr:col>
      <xdr:colOff>116023</xdr:colOff>
      <xdr:row>23</xdr:row>
      <xdr:rowOff>219256</xdr:rowOff>
    </xdr:from>
    <xdr:to>
      <xdr:col>1</xdr:col>
      <xdr:colOff>1068523</xdr:colOff>
      <xdr:row>23</xdr:row>
      <xdr:rowOff>716228</xdr:rowOff>
    </xdr:to>
    <xdr:pic>
      <xdr:nvPicPr>
        <xdr:cNvPr id="930" name="Picture 30">
          <a:extLst>
            <a:ext uri="{FF2B5EF4-FFF2-40B4-BE49-F238E27FC236}">
              <a16:creationId xmlns:a16="http://schemas.microsoft.com/office/drawing/2014/main" xmlns="" id="{BC47BE8F-8CA6-400B-B025-75E049B5C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023" y="108777042"/>
          <a:ext cx="952500" cy="496972"/>
        </a:xfrm>
        <a:prstGeom prst="rect">
          <a:avLst/>
        </a:prstGeom>
      </xdr:spPr>
    </xdr:pic>
    <xdr:clientData/>
  </xdr:twoCellAnchor>
  <xdr:twoCellAnchor>
    <xdr:from>
      <xdr:col>1</xdr:col>
      <xdr:colOff>176893</xdr:colOff>
      <xdr:row>4</xdr:row>
      <xdr:rowOff>0</xdr:rowOff>
    </xdr:from>
    <xdr:to>
      <xdr:col>1</xdr:col>
      <xdr:colOff>1148987</xdr:colOff>
      <xdr:row>4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7941C497-8204-44C4-BB9D-10F3DC882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4" y="55081715"/>
          <a:ext cx="972094" cy="383928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8</xdr:row>
      <xdr:rowOff>91439</xdr:rowOff>
    </xdr:from>
    <xdr:to>
      <xdr:col>1</xdr:col>
      <xdr:colOff>1012112</xdr:colOff>
      <xdr:row>8</xdr:row>
      <xdr:rowOff>548095</xdr:rowOff>
    </xdr:to>
    <xdr:pic>
      <xdr:nvPicPr>
        <xdr:cNvPr id="933" name="Picture 932">
          <a:extLst>
            <a:ext uri="{FF2B5EF4-FFF2-40B4-BE49-F238E27FC236}">
              <a16:creationId xmlns:a16="http://schemas.microsoft.com/office/drawing/2014/main" xmlns="" id="{3E55796A-31B6-4534-9C7D-6C67BE110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66698403"/>
          <a:ext cx="767183" cy="456656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9</xdr:row>
      <xdr:rowOff>91439</xdr:rowOff>
    </xdr:from>
    <xdr:to>
      <xdr:col>1</xdr:col>
      <xdr:colOff>1012112</xdr:colOff>
      <xdr:row>9</xdr:row>
      <xdr:rowOff>548095</xdr:rowOff>
    </xdr:to>
    <xdr:pic>
      <xdr:nvPicPr>
        <xdr:cNvPr id="934" name="Picture 933">
          <a:extLst>
            <a:ext uri="{FF2B5EF4-FFF2-40B4-BE49-F238E27FC236}">
              <a16:creationId xmlns:a16="http://schemas.microsoft.com/office/drawing/2014/main" xmlns="" id="{7940E745-5FE9-4DA5-B383-348670B9D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67460403"/>
          <a:ext cx="767183" cy="456656"/>
        </a:xfrm>
        <a:prstGeom prst="rect">
          <a:avLst/>
        </a:prstGeom>
      </xdr:spPr>
    </xdr:pic>
    <xdr:clientData/>
  </xdr:twoCellAnchor>
  <xdr:twoCellAnchor>
    <xdr:from>
      <xdr:col>1</xdr:col>
      <xdr:colOff>222133</xdr:colOff>
      <xdr:row>4</xdr:row>
      <xdr:rowOff>65883</xdr:rowOff>
    </xdr:from>
    <xdr:to>
      <xdr:col>1</xdr:col>
      <xdr:colOff>1082013</xdr:colOff>
      <xdr:row>4</xdr:row>
      <xdr:rowOff>646961</xdr:rowOff>
    </xdr:to>
    <xdr:pic>
      <xdr:nvPicPr>
        <xdr:cNvPr id="940" name="Picture 197">
          <a:extLst>
            <a:ext uri="{FF2B5EF4-FFF2-40B4-BE49-F238E27FC236}">
              <a16:creationId xmlns:a16="http://schemas.microsoft.com/office/drawing/2014/main" xmlns="" id="{97FB190C-9488-4E74-B63B-B411D076B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133" y="60576847"/>
          <a:ext cx="859880" cy="581078"/>
        </a:xfrm>
        <a:prstGeom prst="rect">
          <a:avLst/>
        </a:prstGeom>
      </xdr:spPr>
    </xdr:pic>
    <xdr:clientData/>
  </xdr:twoCellAnchor>
  <xdr:twoCellAnchor>
    <xdr:from>
      <xdr:col>1</xdr:col>
      <xdr:colOff>211282</xdr:colOff>
      <xdr:row>5</xdr:row>
      <xdr:rowOff>35320</xdr:rowOff>
    </xdr:from>
    <xdr:to>
      <xdr:col>1</xdr:col>
      <xdr:colOff>1061637</xdr:colOff>
      <xdr:row>5</xdr:row>
      <xdr:rowOff>625923</xdr:rowOff>
    </xdr:to>
    <xdr:pic>
      <xdr:nvPicPr>
        <xdr:cNvPr id="946" name="Picture 196">
          <a:extLst>
            <a:ext uri="{FF2B5EF4-FFF2-40B4-BE49-F238E27FC236}">
              <a16:creationId xmlns:a16="http://schemas.microsoft.com/office/drawing/2014/main" xmlns="" id="{D8909C76-E8AE-4CE7-9670-55E5C4F53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282" y="62832284"/>
          <a:ext cx="850355" cy="590603"/>
        </a:xfrm>
        <a:prstGeom prst="rect">
          <a:avLst/>
        </a:prstGeom>
      </xdr:spPr>
    </xdr:pic>
    <xdr:clientData/>
  </xdr:twoCellAnchor>
  <xdr:twoCellAnchor>
    <xdr:from>
      <xdr:col>1</xdr:col>
      <xdr:colOff>166592</xdr:colOff>
      <xdr:row>12</xdr:row>
      <xdr:rowOff>112173</xdr:rowOff>
    </xdr:from>
    <xdr:to>
      <xdr:col>1</xdr:col>
      <xdr:colOff>1036100</xdr:colOff>
      <xdr:row>12</xdr:row>
      <xdr:rowOff>594546</xdr:rowOff>
    </xdr:to>
    <xdr:pic>
      <xdr:nvPicPr>
        <xdr:cNvPr id="949" name="Picture 204">
          <a:extLst>
            <a:ext uri="{FF2B5EF4-FFF2-40B4-BE49-F238E27FC236}">
              <a16:creationId xmlns:a16="http://schemas.microsoft.com/office/drawing/2014/main" xmlns="" id="{F3123BFD-F9A1-439E-9477-928870C7F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592" y="73577137"/>
          <a:ext cx="869508" cy="48237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82462F4-BE32-4F88-9091-E8C0A8EAB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3415393"/>
          <a:ext cx="0" cy="381000"/>
        </a:xfrm>
        <a:prstGeom prst="rect">
          <a:avLst/>
        </a:prstGeom>
      </xdr:spPr>
    </xdr:pic>
    <xdr:clientData/>
  </xdr:twoCellAnchor>
  <xdr:twoCellAnchor>
    <xdr:from>
      <xdr:col>1</xdr:col>
      <xdr:colOff>108857</xdr:colOff>
      <xdr:row>25</xdr:row>
      <xdr:rowOff>204108</xdr:rowOff>
    </xdr:from>
    <xdr:to>
      <xdr:col>1</xdr:col>
      <xdr:colOff>1073528</xdr:colOff>
      <xdr:row>25</xdr:row>
      <xdr:rowOff>625930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DCD57F1A-16AE-404F-2704-0164DE4C1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82813072"/>
          <a:ext cx="964671" cy="421822"/>
        </a:xfrm>
        <a:prstGeom prst="rect">
          <a:avLst/>
        </a:prstGeom>
      </xdr:spPr>
    </xdr:pic>
    <xdr:clientData/>
  </xdr:twoCellAnchor>
  <xdr:twoCellAnchor>
    <xdr:from>
      <xdr:col>1</xdr:col>
      <xdr:colOff>163285</xdr:colOff>
      <xdr:row>26</xdr:row>
      <xdr:rowOff>136073</xdr:rowOff>
    </xdr:from>
    <xdr:to>
      <xdr:col>1</xdr:col>
      <xdr:colOff>1074964</xdr:colOff>
      <xdr:row>26</xdr:row>
      <xdr:rowOff>646845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5B211E3C-F46A-96AC-710D-F88609CBA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5" y="83507037"/>
          <a:ext cx="911679" cy="510772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32</xdr:row>
      <xdr:rowOff>122465</xdr:rowOff>
    </xdr:from>
    <xdr:to>
      <xdr:col>1</xdr:col>
      <xdr:colOff>1098098</xdr:colOff>
      <xdr:row>32</xdr:row>
      <xdr:rowOff>578603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E1AD4D73-FC0B-4F12-A96A-2537ED849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88759394"/>
          <a:ext cx="934812" cy="456138"/>
        </a:xfrm>
        <a:prstGeom prst="rect">
          <a:avLst/>
        </a:prstGeom>
      </xdr:spPr>
    </xdr:pic>
    <xdr:clientData/>
  </xdr:twoCellAnchor>
  <xdr:twoCellAnchor>
    <xdr:from>
      <xdr:col>1</xdr:col>
      <xdr:colOff>176892</xdr:colOff>
      <xdr:row>33</xdr:row>
      <xdr:rowOff>136072</xdr:rowOff>
    </xdr:from>
    <xdr:to>
      <xdr:col>1</xdr:col>
      <xdr:colOff>1071153</xdr:colOff>
      <xdr:row>33</xdr:row>
      <xdr:rowOff>615581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7C00A8D3-D759-414D-B205-9E7B6610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892" y="94841786"/>
          <a:ext cx="894261" cy="479509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21</xdr:row>
      <xdr:rowOff>136072</xdr:rowOff>
    </xdr:from>
    <xdr:to>
      <xdr:col>1</xdr:col>
      <xdr:colOff>1020535</xdr:colOff>
      <xdr:row>21</xdr:row>
      <xdr:rowOff>604059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A47A3302-7012-4F10-ACDD-44BD54A78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4" y="97127786"/>
          <a:ext cx="802821" cy="467987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24</xdr:row>
      <xdr:rowOff>95250</xdr:rowOff>
    </xdr:from>
    <xdr:to>
      <xdr:col>1</xdr:col>
      <xdr:colOff>989511</xdr:colOff>
      <xdr:row>24</xdr:row>
      <xdr:rowOff>615444</xdr:rowOff>
    </xdr:to>
    <xdr:pic>
      <xdr:nvPicPr>
        <xdr:cNvPr id="901" name="Picture 900">
          <a:extLst>
            <a:ext uri="{FF2B5EF4-FFF2-40B4-BE49-F238E27FC236}">
              <a16:creationId xmlns:a16="http://schemas.microsoft.com/office/drawing/2014/main" xmlns="" id="{5836D5B9-2C4C-8E29-04A3-BEBF9E23F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7840214"/>
          <a:ext cx="894261" cy="520194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27</xdr:row>
      <xdr:rowOff>142875</xdr:rowOff>
    </xdr:from>
    <xdr:to>
      <xdr:col>1</xdr:col>
      <xdr:colOff>1085910</xdr:colOff>
      <xdr:row>27</xdr:row>
      <xdr:rowOff>673554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1ABB6272-4B9B-4651-9B30-DA40CCC73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105124250"/>
          <a:ext cx="1038285" cy="530679"/>
        </a:xfrm>
        <a:prstGeom prst="rect">
          <a:avLst/>
        </a:prstGeom>
      </xdr:spPr>
    </xdr:pic>
    <xdr:clientData/>
  </xdr:twoCellAnchor>
  <xdr:twoCellAnchor>
    <xdr:from>
      <xdr:col>1</xdr:col>
      <xdr:colOff>58964</xdr:colOff>
      <xdr:row>28</xdr:row>
      <xdr:rowOff>120196</xdr:rowOff>
    </xdr:from>
    <xdr:to>
      <xdr:col>1</xdr:col>
      <xdr:colOff>1097249</xdr:colOff>
      <xdr:row>28</xdr:row>
      <xdr:rowOff>650875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154DC38D-B538-430C-A48A-EC000A147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964" y="105863571"/>
          <a:ext cx="1038285" cy="530679"/>
        </a:xfrm>
        <a:prstGeom prst="rect">
          <a:avLst/>
        </a:prstGeom>
      </xdr:spPr>
    </xdr:pic>
    <xdr:clientData/>
  </xdr:twoCellAnchor>
  <xdr:twoCellAnchor>
    <xdr:from>
      <xdr:col>1</xdr:col>
      <xdr:colOff>54429</xdr:colOff>
      <xdr:row>29</xdr:row>
      <xdr:rowOff>138339</xdr:rowOff>
    </xdr:from>
    <xdr:to>
      <xdr:col>1</xdr:col>
      <xdr:colOff>1092714</xdr:colOff>
      <xdr:row>29</xdr:row>
      <xdr:rowOff>669018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EA783962-653E-41AA-A163-512CD8124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9" y="106643714"/>
          <a:ext cx="1038285" cy="530679"/>
        </a:xfrm>
        <a:prstGeom prst="rect">
          <a:avLst/>
        </a:prstGeom>
      </xdr:spPr>
    </xdr:pic>
    <xdr:clientData/>
  </xdr:twoCellAnchor>
  <xdr:twoCellAnchor>
    <xdr:from>
      <xdr:col>1</xdr:col>
      <xdr:colOff>40822</xdr:colOff>
      <xdr:row>30</xdr:row>
      <xdr:rowOff>165555</xdr:rowOff>
    </xdr:from>
    <xdr:to>
      <xdr:col>1</xdr:col>
      <xdr:colOff>1093886</xdr:colOff>
      <xdr:row>30</xdr:row>
      <xdr:rowOff>696233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DCB7410-F54B-4182-BD0C-E214DB60A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2" y="107432930"/>
          <a:ext cx="1053064" cy="530678"/>
        </a:xfrm>
        <a:prstGeom prst="rect">
          <a:avLst/>
        </a:prstGeom>
      </xdr:spPr>
    </xdr:pic>
    <xdr:clientData/>
  </xdr:twoCellAnchor>
  <xdr:twoCellAnchor>
    <xdr:from>
      <xdr:col>1</xdr:col>
      <xdr:colOff>207936</xdr:colOff>
      <xdr:row>1</xdr:row>
      <xdr:rowOff>68757</xdr:rowOff>
    </xdr:from>
    <xdr:to>
      <xdr:col>1</xdr:col>
      <xdr:colOff>1069080</xdr:colOff>
      <xdr:row>1</xdr:row>
      <xdr:rowOff>631771</xdr:rowOff>
    </xdr:to>
    <xdr:pic>
      <xdr:nvPicPr>
        <xdr:cNvPr id="40" name="Picture 207">
          <a:extLst>
            <a:ext uri="{FF2B5EF4-FFF2-40B4-BE49-F238E27FC236}">
              <a16:creationId xmlns:a16="http://schemas.microsoft.com/office/drawing/2014/main" xmlns="" id="{7892692B-5B18-498C-80CE-CFB1AF7BE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936" y="45725257"/>
          <a:ext cx="861144" cy="563014"/>
        </a:xfrm>
        <a:prstGeom prst="rect">
          <a:avLst/>
        </a:prstGeom>
      </xdr:spPr>
    </xdr:pic>
    <xdr:clientData/>
  </xdr:twoCellAnchor>
  <xdr:twoCellAnchor>
    <xdr:from>
      <xdr:col>1</xdr:col>
      <xdr:colOff>196825</xdr:colOff>
      <xdr:row>3</xdr:row>
      <xdr:rowOff>184076</xdr:rowOff>
    </xdr:from>
    <xdr:to>
      <xdr:col>1</xdr:col>
      <xdr:colOff>1061066</xdr:colOff>
      <xdr:row>3</xdr:row>
      <xdr:rowOff>649828</xdr:rowOff>
    </xdr:to>
    <xdr:pic>
      <xdr:nvPicPr>
        <xdr:cNvPr id="57" name="Picture 149">
          <a:extLst>
            <a:ext uri="{FF2B5EF4-FFF2-40B4-BE49-F238E27FC236}">
              <a16:creationId xmlns:a16="http://schemas.microsoft.com/office/drawing/2014/main" xmlns="" id="{DBAB2FBB-BBC0-4914-807A-BCB0B587D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825" y="54984576"/>
          <a:ext cx="864241" cy="465752"/>
        </a:xfrm>
        <a:prstGeom prst="rect">
          <a:avLst/>
        </a:prstGeom>
      </xdr:spPr>
    </xdr:pic>
    <xdr:clientData/>
  </xdr:twoCellAnchor>
  <xdr:twoCellAnchor>
    <xdr:from>
      <xdr:col>1</xdr:col>
      <xdr:colOff>196825</xdr:colOff>
      <xdr:row>2</xdr:row>
      <xdr:rowOff>184076</xdr:rowOff>
    </xdr:from>
    <xdr:to>
      <xdr:col>1</xdr:col>
      <xdr:colOff>1061066</xdr:colOff>
      <xdr:row>2</xdr:row>
      <xdr:rowOff>649828</xdr:rowOff>
    </xdr:to>
    <xdr:pic>
      <xdr:nvPicPr>
        <xdr:cNvPr id="58" name="Picture 149">
          <a:extLst>
            <a:ext uri="{FF2B5EF4-FFF2-40B4-BE49-F238E27FC236}">
              <a16:creationId xmlns:a16="http://schemas.microsoft.com/office/drawing/2014/main" xmlns="" id="{97A4E8B0-5C5F-437C-8C81-E774C3A35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6825" y="54984576"/>
          <a:ext cx="864241" cy="465752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6</xdr:row>
      <xdr:rowOff>91439</xdr:rowOff>
    </xdr:from>
    <xdr:to>
      <xdr:col>1</xdr:col>
      <xdr:colOff>1012112</xdr:colOff>
      <xdr:row>6</xdr:row>
      <xdr:rowOff>548095</xdr:rowOff>
    </xdr:to>
    <xdr:pic>
      <xdr:nvPicPr>
        <xdr:cNvPr id="938" name="Picture 937">
          <a:extLst>
            <a:ext uri="{FF2B5EF4-FFF2-40B4-BE49-F238E27FC236}">
              <a16:creationId xmlns:a16="http://schemas.microsoft.com/office/drawing/2014/main" xmlns="" id="{8B30BF9F-B689-4D3B-9BE9-C14B7FC60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85371939"/>
          <a:ext cx="767183" cy="456656"/>
        </a:xfrm>
        <a:prstGeom prst="rect">
          <a:avLst/>
        </a:prstGeom>
      </xdr:spPr>
    </xdr:pic>
    <xdr:clientData/>
  </xdr:twoCellAnchor>
  <xdr:twoCellAnchor>
    <xdr:from>
      <xdr:col>1</xdr:col>
      <xdr:colOff>244929</xdr:colOff>
      <xdr:row>7</xdr:row>
      <xdr:rowOff>91439</xdr:rowOff>
    </xdr:from>
    <xdr:to>
      <xdr:col>1</xdr:col>
      <xdr:colOff>1012112</xdr:colOff>
      <xdr:row>7</xdr:row>
      <xdr:rowOff>548095</xdr:rowOff>
    </xdr:to>
    <xdr:pic>
      <xdr:nvPicPr>
        <xdr:cNvPr id="939" name="Picture 938">
          <a:extLst>
            <a:ext uri="{FF2B5EF4-FFF2-40B4-BE49-F238E27FC236}">
              <a16:creationId xmlns:a16="http://schemas.microsoft.com/office/drawing/2014/main" xmlns="" id="{AA0FDEEB-3E50-4A1F-A0BB-1B105EEEC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84609939"/>
          <a:ext cx="767183" cy="456656"/>
        </a:xfrm>
        <a:prstGeom prst="rect">
          <a:avLst/>
        </a:prstGeom>
      </xdr:spPr>
    </xdr:pic>
    <xdr:clientData/>
  </xdr:twoCellAnchor>
  <xdr:twoCellAnchor>
    <xdr:from>
      <xdr:col>1</xdr:col>
      <xdr:colOff>158750</xdr:colOff>
      <xdr:row>13</xdr:row>
      <xdr:rowOff>190500</xdr:rowOff>
    </xdr:from>
    <xdr:to>
      <xdr:col>1</xdr:col>
      <xdr:colOff>1028258</xdr:colOff>
      <xdr:row>13</xdr:row>
      <xdr:rowOff>672873</xdr:rowOff>
    </xdr:to>
    <xdr:pic>
      <xdr:nvPicPr>
        <xdr:cNvPr id="953" name="Picture 204">
          <a:extLst>
            <a:ext uri="{FF2B5EF4-FFF2-40B4-BE49-F238E27FC236}">
              <a16:creationId xmlns:a16="http://schemas.microsoft.com/office/drawing/2014/main" xmlns="" id="{FA004E08-863B-4967-91FB-527F0E1FE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0" y="94615000"/>
          <a:ext cx="869508" cy="482373"/>
        </a:xfrm>
        <a:prstGeom prst="rect">
          <a:avLst/>
        </a:prstGeom>
      </xdr:spPr>
    </xdr:pic>
    <xdr:clientData/>
  </xdr:twoCellAnchor>
  <xdr:twoCellAnchor>
    <xdr:from>
      <xdr:col>1</xdr:col>
      <xdr:colOff>79375</xdr:colOff>
      <xdr:row>14</xdr:row>
      <xdr:rowOff>127000</xdr:rowOff>
    </xdr:from>
    <xdr:to>
      <xdr:col>1</xdr:col>
      <xdr:colOff>948883</xdr:colOff>
      <xdr:row>14</xdr:row>
      <xdr:rowOff>609373</xdr:rowOff>
    </xdr:to>
    <xdr:pic>
      <xdr:nvPicPr>
        <xdr:cNvPr id="955" name="Picture 204">
          <a:extLst>
            <a:ext uri="{FF2B5EF4-FFF2-40B4-BE49-F238E27FC236}">
              <a16:creationId xmlns:a16="http://schemas.microsoft.com/office/drawing/2014/main" xmlns="" id="{D6044B0F-07B1-4E31-A0D8-CE6B01C1F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75" y="95313500"/>
          <a:ext cx="869508" cy="482373"/>
        </a:xfrm>
        <a:prstGeom prst="rect">
          <a:avLst/>
        </a:prstGeom>
      </xdr:spPr>
    </xdr:pic>
    <xdr:clientData/>
  </xdr:twoCellAnchor>
  <xdr:twoCellAnchor>
    <xdr:from>
      <xdr:col>1</xdr:col>
      <xdr:colOff>171699</xdr:colOff>
      <xdr:row>15</xdr:row>
      <xdr:rowOff>123211</xdr:rowOff>
    </xdr:from>
    <xdr:to>
      <xdr:col>1</xdr:col>
      <xdr:colOff>1019979</xdr:colOff>
      <xdr:row>15</xdr:row>
      <xdr:rowOff>630868</xdr:rowOff>
    </xdr:to>
    <xdr:pic>
      <xdr:nvPicPr>
        <xdr:cNvPr id="652" name="Picture 205">
          <a:extLst>
            <a:ext uri="{FF2B5EF4-FFF2-40B4-BE49-F238E27FC236}">
              <a16:creationId xmlns:a16="http://schemas.microsoft.com/office/drawing/2014/main" xmlns="" id="{E1312A27-D28D-4F01-AF4D-C2033C096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71699" y="98357711"/>
          <a:ext cx="848280" cy="507657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31</xdr:row>
      <xdr:rowOff>174625</xdr:rowOff>
    </xdr:from>
    <xdr:to>
      <xdr:col>1</xdr:col>
      <xdr:colOff>1058771</xdr:colOff>
      <xdr:row>31</xdr:row>
      <xdr:rowOff>597535</xdr:rowOff>
    </xdr:to>
    <xdr:pic>
      <xdr:nvPicPr>
        <xdr:cNvPr id="952" name="Picture 951">
          <a:extLst>
            <a:ext uri="{FF2B5EF4-FFF2-40B4-BE49-F238E27FC236}">
              <a16:creationId xmlns:a16="http://schemas.microsoft.com/office/drawing/2014/main" xmlns="" id="{F4FBE5C8-1FEA-4E05-AACC-4C3917A87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0" y="138287125"/>
          <a:ext cx="929866" cy="426720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18</xdr:row>
      <xdr:rowOff>176894</xdr:rowOff>
    </xdr:from>
    <xdr:to>
      <xdr:col>1</xdr:col>
      <xdr:colOff>989541</xdr:colOff>
      <xdr:row>18</xdr:row>
      <xdr:rowOff>598716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CC6F874B-6CEB-2601-7412-2F06CB9AC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279321" y="56864251"/>
          <a:ext cx="799041" cy="421822"/>
        </a:xfrm>
        <a:prstGeom prst="rect">
          <a:avLst/>
        </a:prstGeom>
      </xdr:spPr>
    </xdr:pic>
    <xdr:clientData/>
  </xdr:twoCellAnchor>
  <xdr:twoCellAnchor>
    <xdr:from>
      <xdr:col>1</xdr:col>
      <xdr:colOff>149679</xdr:colOff>
      <xdr:row>19</xdr:row>
      <xdr:rowOff>136071</xdr:rowOff>
    </xdr:from>
    <xdr:to>
      <xdr:col>1</xdr:col>
      <xdr:colOff>938894</xdr:colOff>
      <xdr:row>19</xdr:row>
      <xdr:rowOff>586871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C95BE360-EE1F-4D3E-79B5-691980D84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238500" y="57558214"/>
          <a:ext cx="789215" cy="450800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20</xdr:row>
      <xdr:rowOff>108858</xdr:rowOff>
    </xdr:from>
    <xdr:to>
      <xdr:col>1</xdr:col>
      <xdr:colOff>938894</xdr:colOff>
      <xdr:row>20</xdr:row>
      <xdr:rowOff>577173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73F336C0-0243-763F-E7F2-58FB6430A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252107" y="58265787"/>
          <a:ext cx="775608" cy="468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6</xdr:row>
      <xdr:rowOff>0</xdr:rowOff>
    </xdr:from>
    <xdr:to>
      <xdr:col>1</xdr:col>
      <xdr:colOff>47624</xdr:colOff>
      <xdr:row>6</xdr:row>
      <xdr:rowOff>0</xdr:rowOff>
    </xdr:to>
    <xdr:pic>
      <xdr:nvPicPr>
        <xdr:cNvPr id="93" name="Picture 50">
          <a:extLst>
            <a:ext uri="{FF2B5EF4-FFF2-40B4-BE49-F238E27FC236}">
              <a16:creationId xmlns:a16="http://schemas.microsoft.com/office/drawing/2014/main" xmlns="" id="{843562CA-F7F8-4B03-A0B1-45C5F95CF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 flipH="1" flipV="1">
          <a:off x="47624" y="15466219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73145</xdr:colOff>
      <xdr:row>6</xdr:row>
      <xdr:rowOff>290339</xdr:rowOff>
    </xdr:from>
    <xdr:to>
      <xdr:col>1</xdr:col>
      <xdr:colOff>1159914</xdr:colOff>
      <xdr:row>6</xdr:row>
      <xdr:rowOff>627220</xdr:rowOff>
    </xdr:to>
    <xdr:pic>
      <xdr:nvPicPr>
        <xdr:cNvPr id="129" name="Picture 76">
          <a:extLst>
            <a:ext uri="{FF2B5EF4-FFF2-40B4-BE49-F238E27FC236}">
              <a16:creationId xmlns:a16="http://schemas.microsoft.com/office/drawing/2014/main" xmlns="" id="{A1B9444D-5425-4758-836B-B8C9929A5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45" y="66203339"/>
          <a:ext cx="1086769" cy="336881"/>
        </a:xfrm>
        <a:prstGeom prst="rect">
          <a:avLst/>
        </a:prstGeom>
      </xdr:spPr>
    </xdr:pic>
    <xdr:clientData/>
  </xdr:twoCellAnchor>
  <xdr:twoCellAnchor>
    <xdr:from>
      <xdr:col>1</xdr:col>
      <xdr:colOff>167166</xdr:colOff>
      <xdr:row>8</xdr:row>
      <xdr:rowOff>0</xdr:rowOff>
    </xdr:from>
    <xdr:to>
      <xdr:col>1</xdr:col>
      <xdr:colOff>693678</xdr:colOff>
      <xdr:row>8</xdr:row>
      <xdr:rowOff>0</xdr:rowOff>
    </xdr:to>
    <xdr:pic>
      <xdr:nvPicPr>
        <xdr:cNvPr id="132" name="Picture 123">
          <a:extLst>
            <a:ext uri="{FF2B5EF4-FFF2-40B4-BE49-F238E27FC236}">
              <a16:creationId xmlns:a16="http://schemas.microsoft.com/office/drawing/2014/main" xmlns="" id="{882DFC0F-6736-4782-8B4C-B176E241E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7166" y="100726875"/>
          <a:ext cx="526512" cy="0"/>
        </a:xfrm>
        <a:prstGeom prst="rect">
          <a:avLst/>
        </a:prstGeom>
      </xdr:spPr>
    </xdr:pic>
    <xdr:clientData/>
  </xdr:twoCellAnchor>
  <xdr:twoCellAnchor>
    <xdr:from>
      <xdr:col>1</xdr:col>
      <xdr:colOff>81642</xdr:colOff>
      <xdr:row>19</xdr:row>
      <xdr:rowOff>176893</xdr:rowOff>
    </xdr:from>
    <xdr:to>
      <xdr:col>1</xdr:col>
      <xdr:colOff>1258888</xdr:colOff>
      <xdr:row>19</xdr:row>
      <xdr:rowOff>635837</xdr:rowOff>
    </xdr:to>
    <xdr:pic>
      <xdr:nvPicPr>
        <xdr:cNvPr id="221" name="Picture 161">
          <a:extLst>
            <a:ext uri="{FF2B5EF4-FFF2-40B4-BE49-F238E27FC236}">
              <a16:creationId xmlns:a16="http://schemas.microsoft.com/office/drawing/2014/main" xmlns="" id="{7C8EB25B-DC30-4128-9BD0-836BDAF29508}"/>
            </a:ext>
            <a:ext uri="{147F2762-F138-4A5C-976F-8EAC2B608ADB}">
              <a16:predDERef xmlns:a16="http://schemas.microsoft.com/office/drawing/2014/main" xmlns="" pred="{9DFB94DD-7D96-10DA-7610-889D949F6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518496">
          <a:off x="440793" y="120023242"/>
          <a:ext cx="458944" cy="1177246"/>
        </a:xfrm>
        <a:prstGeom prst="rect">
          <a:avLst/>
        </a:prstGeom>
      </xdr:spPr>
    </xdr:pic>
    <xdr:clientData/>
  </xdr:twoCellAnchor>
  <xdr:twoCellAnchor>
    <xdr:from>
      <xdr:col>1</xdr:col>
      <xdr:colOff>75723</xdr:colOff>
      <xdr:row>5</xdr:row>
      <xdr:rowOff>218124</xdr:rowOff>
    </xdr:from>
    <xdr:to>
      <xdr:col>1</xdr:col>
      <xdr:colOff>1269968</xdr:colOff>
      <xdr:row>5</xdr:row>
      <xdr:rowOff>702468</xdr:rowOff>
    </xdr:to>
    <xdr:pic>
      <xdr:nvPicPr>
        <xdr:cNvPr id="230" name="Picture 129">
          <a:extLst>
            <a:ext uri="{FF2B5EF4-FFF2-40B4-BE49-F238E27FC236}">
              <a16:creationId xmlns:a16="http://schemas.microsoft.com/office/drawing/2014/main" xmlns="" id="{D92C7F89-1BB6-1C52-BED8-38FCD572C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23" y="7957187"/>
          <a:ext cx="1186625" cy="484344"/>
        </a:xfrm>
        <a:prstGeom prst="rect">
          <a:avLst/>
        </a:prstGeom>
      </xdr:spPr>
    </xdr:pic>
    <xdr:clientData/>
  </xdr:twoCellAnchor>
  <xdr:twoCellAnchor>
    <xdr:from>
      <xdr:col>1</xdr:col>
      <xdr:colOff>122464</xdr:colOff>
      <xdr:row>7</xdr:row>
      <xdr:rowOff>326571</xdr:rowOff>
    </xdr:from>
    <xdr:to>
      <xdr:col>1</xdr:col>
      <xdr:colOff>1139262</xdr:colOff>
      <xdr:row>7</xdr:row>
      <xdr:rowOff>666750</xdr:rowOff>
    </xdr:to>
    <xdr:pic>
      <xdr:nvPicPr>
        <xdr:cNvPr id="298" name="Picture 4">
          <a:extLst>
            <a:ext uri="{FF2B5EF4-FFF2-40B4-BE49-F238E27FC236}">
              <a16:creationId xmlns:a16="http://schemas.microsoft.com/office/drawing/2014/main" xmlns="" id="{A6103604-896B-45A1-AC5E-6AFCDE56A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4" y="71033821"/>
          <a:ext cx="1016798" cy="340179"/>
        </a:xfrm>
        <a:prstGeom prst="rect">
          <a:avLst/>
        </a:prstGeom>
      </xdr:spPr>
    </xdr:pic>
    <xdr:clientData/>
  </xdr:twoCellAnchor>
  <xdr:twoCellAnchor>
    <xdr:from>
      <xdr:col>1</xdr:col>
      <xdr:colOff>75723</xdr:colOff>
      <xdr:row>4</xdr:row>
      <xdr:rowOff>218124</xdr:rowOff>
    </xdr:from>
    <xdr:to>
      <xdr:col>1</xdr:col>
      <xdr:colOff>1269968</xdr:colOff>
      <xdr:row>4</xdr:row>
      <xdr:rowOff>702468</xdr:rowOff>
    </xdr:to>
    <xdr:pic>
      <xdr:nvPicPr>
        <xdr:cNvPr id="320" name="Picture 77">
          <a:extLst>
            <a:ext uri="{FF2B5EF4-FFF2-40B4-BE49-F238E27FC236}">
              <a16:creationId xmlns:a16="http://schemas.microsoft.com/office/drawing/2014/main" xmlns="" id="{6A495E33-4B19-409C-8624-BF7FC6E38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23" y="14598969"/>
          <a:ext cx="1198055" cy="490059"/>
        </a:xfrm>
        <a:prstGeom prst="rect">
          <a:avLst/>
        </a:prstGeom>
      </xdr:spPr>
    </xdr:pic>
    <xdr:clientData/>
  </xdr:twoCellAnchor>
  <xdr:twoCellAnchor>
    <xdr:from>
      <xdr:col>1</xdr:col>
      <xdr:colOff>83344</xdr:colOff>
      <xdr:row>3</xdr:row>
      <xdr:rowOff>190500</xdr:rowOff>
    </xdr:from>
    <xdr:to>
      <xdr:col>1</xdr:col>
      <xdr:colOff>1269683</xdr:colOff>
      <xdr:row>3</xdr:row>
      <xdr:rowOff>685613</xdr:rowOff>
    </xdr:to>
    <xdr:pic>
      <xdr:nvPicPr>
        <xdr:cNvPr id="321" name="Picture 82">
          <a:extLst>
            <a:ext uri="{FF2B5EF4-FFF2-40B4-BE49-F238E27FC236}">
              <a16:creationId xmlns:a16="http://schemas.microsoft.com/office/drawing/2014/main" xmlns="" id="{E93C7A0A-71F6-4F48-82A5-EAC10426D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249" y="20152179"/>
          <a:ext cx="1188244" cy="495113"/>
        </a:xfrm>
        <a:prstGeom prst="rect">
          <a:avLst/>
        </a:prstGeom>
      </xdr:spPr>
    </xdr:pic>
    <xdr:clientData/>
  </xdr:twoCellAnchor>
  <xdr:twoCellAnchor>
    <xdr:from>
      <xdr:col>1</xdr:col>
      <xdr:colOff>87155</xdr:colOff>
      <xdr:row>1</xdr:row>
      <xdr:rowOff>238125</xdr:rowOff>
    </xdr:from>
    <xdr:to>
      <xdr:col>1</xdr:col>
      <xdr:colOff>1196901</xdr:colOff>
      <xdr:row>1</xdr:row>
      <xdr:rowOff>705802</xdr:rowOff>
    </xdr:to>
    <xdr:pic>
      <xdr:nvPicPr>
        <xdr:cNvPr id="5" name="Picture 134">
          <a:extLst>
            <a:ext uri="{FF2B5EF4-FFF2-40B4-BE49-F238E27FC236}">
              <a16:creationId xmlns:a16="http://schemas.microsoft.com/office/drawing/2014/main" xmlns="" id="{1C2CC4EB-D92A-4A55-BDE0-068846E86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155" y="947208"/>
          <a:ext cx="1109746" cy="467677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12</xdr:row>
      <xdr:rowOff>222250</xdr:rowOff>
    </xdr:from>
    <xdr:to>
      <xdr:col>2</xdr:col>
      <xdr:colOff>3337</xdr:colOff>
      <xdr:row>12</xdr:row>
      <xdr:rowOff>858608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CC11D8EF-7458-4D39-93C8-590C3AD88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59000" y="141176375"/>
          <a:ext cx="1164117" cy="628738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13</xdr:row>
      <xdr:rowOff>222250</xdr:rowOff>
    </xdr:from>
    <xdr:to>
      <xdr:col>1</xdr:col>
      <xdr:colOff>1274610</xdr:colOff>
      <xdr:row>13</xdr:row>
      <xdr:rowOff>782397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0631FF73-E5F7-4B3C-BC07-6B76C6732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11375" y="142097125"/>
          <a:ext cx="1186980" cy="552527"/>
        </a:xfrm>
        <a:prstGeom prst="rect">
          <a:avLst/>
        </a:prstGeom>
      </xdr:spPr>
    </xdr:pic>
    <xdr:clientData/>
  </xdr:twoCellAnchor>
  <xdr:twoCellAnchor>
    <xdr:from>
      <xdr:col>1</xdr:col>
      <xdr:colOff>269875</xdr:colOff>
      <xdr:row>14</xdr:row>
      <xdr:rowOff>142875</xdr:rowOff>
    </xdr:from>
    <xdr:to>
      <xdr:col>1</xdr:col>
      <xdr:colOff>1089025</xdr:colOff>
      <xdr:row>14</xdr:row>
      <xdr:rowOff>821561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146C2A30-873A-41F6-944E-5B6046898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0" y="143859250"/>
          <a:ext cx="811530" cy="676781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17</xdr:row>
      <xdr:rowOff>317501</xdr:rowOff>
    </xdr:from>
    <xdr:to>
      <xdr:col>1</xdr:col>
      <xdr:colOff>1270000</xdr:colOff>
      <xdr:row>17</xdr:row>
      <xdr:rowOff>851827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174052CD-F800-DBE7-908B-F04145C3A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0" y="96393001"/>
          <a:ext cx="1127125" cy="534326"/>
        </a:xfrm>
        <a:prstGeom prst="rect">
          <a:avLst/>
        </a:prstGeom>
      </xdr:spPr>
    </xdr:pic>
    <xdr:clientData/>
  </xdr:twoCellAnchor>
  <xdr:twoCellAnchor>
    <xdr:from>
      <xdr:col>1</xdr:col>
      <xdr:colOff>190501</xdr:colOff>
      <xdr:row>18</xdr:row>
      <xdr:rowOff>317500</xdr:rowOff>
    </xdr:from>
    <xdr:to>
      <xdr:col>1</xdr:col>
      <xdr:colOff>1270001</xdr:colOff>
      <xdr:row>18</xdr:row>
      <xdr:rowOff>816913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393C96A3-1B24-D9C3-A106-29B1DD752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6" y="97472500"/>
          <a:ext cx="1079500" cy="499413"/>
        </a:xfrm>
        <a:prstGeom prst="rect">
          <a:avLst/>
        </a:prstGeom>
      </xdr:spPr>
    </xdr:pic>
    <xdr:clientData/>
  </xdr:twoCellAnchor>
  <xdr:twoCellAnchor>
    <xdr:from>
      <xdr:col>1</xdr:col>
      <xdr:colOff>130970</xdr:colOff>
      <xdr:row>9</xdr:row>
      <xdr:rowOff>257652</xdr:rowOff>
    </xdr:from>
    <xdr:to>
      <xdr:col>1</xdr:col>
      <xdr:colOff>1180874</xdr:colOff>
      <xdr:row>9</xdr:row>
      <xdr:rowOff>656749</xdr:rowOff>
    </xdr:to>
    <xdr:pic>
      <xdr:nvPicPr>
        <xdr:cNvPr id="13" name="Picture 192">
          <a:extLst>
            <a:ext uri="{FF2B5EF4-FFF2-40B4-BE49-F238E27FC236}">
              <a16:creationId xmlns:a16="http://schemas.microsoft.com/office/drawing/2014/main" xmlns="" id="{CF8A0ED7-CD60-456F-85BE-BD16E583B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970" y="1892777"/>
          <a:ext cx="1049904" cy="399097"/>
        </a:xfrm>
        <a:prstGeom prst="rect">
          <a:avLst/>
        </a:prstGeom>
      </xdr:spPr>
    </xdr:pic>
    <xdr:clientData/>
  </xdr:twoCellAnchor>
  <xdr:twoCellAnchor>
    <xdr:from>
      <xdr:col>1</xdr:col>
      <xdr:colOff>119063</xdr:colOff>
      <xdr:row>8</xdr:row>
      <xdr:rowOff>261937</xdr:rowOff>
    </xdr:from>
    <xdr:to>
      <xdr:col>1</xdr:col>
      <xdr:colOff>1160438</xdr:colOff>
      <xdr:row>8</xdr:row>
      <xdr:rowOff>631030</xdr:rowOff>
    </xdr:to>
    <xdr:pic>
      <xdr:nvPicPr>
        <xdr:cNvPr id="45" name="Picture 189">
          <a:extLst>
            <a:ext uri="{FF2B5EF4-FFF2-40B4-BE49-F238E27FC236}">
              <a16:creationId xmlns:a16="http://schemas.microsoft.com/office/drawing/2014/main" xmlns="" id="{972EAD2D-2921-47C3-B7BF-0B34ED58A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3" y="976312"/>
          <a:ext cx="1041375" cy="369093"/>
        </a:xfrm>
        <a:prstGeom prst="rect">
          <a:avLst/>
        </a:prstGeom>
      </xdr:spPr>
    </xdr:pic>
    <xdr:clientData/>
  </xdr:twoCellAnchor>
  <xdr:twoCellAnchor>
    <xdr:from>
      <xdr:col>1</xdr:col>
      <xdr:colOff>87155</xdr:colOff>
      <xdr:row>2</xdr:row>
      <xdr:rowOff>238125</xdr:rowOff>
    </xdr:from>
    <xdr:to>
      <xdr:col>1</xdr:col>
      <xdr:colOff>1196901</xdr:colOff>
      <xdr:row>2</xdr:row>
      <xdr:rowOff>705802</xdr:rowOff>
    </xdr:to>
    <xdr:pic>
      <xdr:nvPicPr>
        <xdr:cNvPr id="98" name="Picture 134">
          <a:extLst>
            <a:ext uri="{FF2B5EF4-FFF2-40B4-BE49-F238E27FC236}">
              <a16:creationId xmlns:a16="http://schemas.microsoft.com/office/drawing/2014/main" xmlns="" id="{EA82491D-3B02-4D1C-BF40-A33A05B71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155" y="53435250"/>
          <a:ext cx="1109746" cy="467677"/>
        </a:xfrm>
        <a:prstGeom prst="rect">
          <a:avLst/>
        </a:prstGeom>
      </xdr:spPr>
    </xdr:pic>
    <xdr:clientData/>
  </xdr:twoCellAnchor>
  <xdr:twoCellAnchor>
    <xdr:from>
      <xdr:col>1</xdr:col>
      <xdr:colOff>106589</xdr:colOff>
      <xdr:row>15</xdr:row>
      <xdr:rowOff>254000</xdr:rowOff>
    </xdr:from>
    <xdr:to>
      <xdr:col>1</xdr:col>
      <xdr:colOff>1099910</xdr:colOff>
      <xdr:row>15</xdr:row>
      <xdr:rowOff>710391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C1B980BD-87C6-40CB-84F9-562C5DFDE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589" y="100393500"/>
          <a:ext cx="993321" cy="456391"/>
        </a:xfrm>
        <a:prstGeom prst="rect">
          <a:avLst/>
        </a:prstGeom>
      </xdr:spPr>
    </xdr:pic>
    <xdr:clientData/>
  </xdr:twoCellAnchor>
  <xdr:twoCellAnchor>
    <xdr:from>
      <xdr:col>1</xdr:col>
      <xdr:colOff>127000</xdr:colOff>
      <xdr:row>16</xdr:row>
      <xdr:rowOff>278947</xdr:rowOff>
    </xdr:from>
    <xdr:to>
      <xdr:col>1</xdr:col>
      <xdr:colOff>1161143</xdr:colOff>
      <xdr:row>16</xdr:row>
      <xdr:rowOff>725176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4B5451FA-8EDD-4AA5-B9C2-4689028B2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0" y="101497947"/>
          <a:ext cx="1034143" cy="446229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10</xdr:row>
      <xdr:rowOff>222251</xdr:rowOff>
    </xdr:from>
    <xdr:to>
      <xdr:col>1</xdr:col>
      <xdr:colOff>1206500</xdr:colOff>
      <xdr:row>10</xdr:row>
      <xdr:rowOff>628541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51252BBB-7DB8-2703-4730-3E36FA0F2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0" y="36845876"/>
          <a:ext cx="968375" cy="406290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11</xdr:row>
      <xdr:rowOff>206376</xdr:rowOff>
    </xdr:from>
    <xdr:to>
      <xdr:col>1</xdr:col>
      <xdr:colOff>1169761</xdr:colOff>
      <xdr:row>11</xdr:row>
      <xdr:rowOff>619126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535465CA-501A-2919-81B8-029E4D3F2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0" y="37750751"/>
          <a:ext cx="931636" cy="412750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21</xdr:row>
      <xdr:rowOff>254000</xdr:rowOff>
    </xdr:from>
    <xdr:to>
      <xdr:col>1</xdr:col>
      <xdr:colOff>1162170</xdr:colOff>
      <xdr:row>21</xdr:row>
      <xdr:rowOff>730250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1F35C0D2-7600-40D0-A278-46CAE7A93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6" y="51555650"/>
          <a:ext cx="1114544" cy="476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</xdr:colOff>
      <xdr:row>1</xdr:row>
      <xdr:rowOff>0</xdr:rowOff>
    </xdr:from>
    <xdr:to>
      <xdr:col>1</xdr:col>
      <xdr:colOff>640080</xdr:colOff>
      <xdr:row>1</xdr:row>
      <xdr:rowOff>0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xmlns="" id="{BCEA27A6-7E36-4964-947A-AEC345265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6934200"/>
          <a:ext cx="630936" cy="0"/>
        </a:xfrm>
        <a:prstGeom prst="rect">
          <a:avLst/>
        </a:prstGeom>
      </xdr:spPr>
    </xdr:pic>
    <xdr:clientData/>
  </xdr:twoCellAnchor>
  <xdr:twoCellAnchor>
    <xdr:from>
      <xdr:col>1</xdr:col>
      <xdr:colOff>9144</xdr:colOff>
      <xdr:row>1</xdr:row>
      <xdr:rowOff>0</xdr:rowOff>
    </xdr:from>
    <xdr:to>
      <xdr:col>1</xdr:col>
      <xdr:colOff>775970</xdr:colOff>
      <xdr:row>1</xdr:row>
      <xdr:rowOff>0</xdr:rowOff>
    </xdr:to>
    <xdr:pic>
      <xdr:nvPicPr>
        <xdr:cNvPr id="72" name="Picture 2">
          <a:extLst>
            <a:ext uri="{FF2B5EF4-FFF2-40B4-BE49-F238E27FC236}">
              <a16:creationId xmlns:a16="http://schemas.microsoft.com/office/drawing/2014/main" xmlns="" id="{E08D9514-FFAC-4131-B3A6-4CAF1EA31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6934200"/>
          <a:ext cx="766826" cy="0"/>
        </a:xfrm>
        <a:prstGeom prst="rect">
          <a:avLst/>
        </a:prstGeom>
      </xdr:spPr>
    </xdr:pic>
    <xdr:clientData/>
  </xdr:twoCellAnchor>
  <xdr:twoCellAnchor>
    <xdr:from>
      <xdr:col>1</xdr:col>
      <xdr:colOff>9144</xdr:colOff>
      <xdr:row>1</xdr:row>
      <xdr:rowOff>0</xdr:rowOff>
    </xdr:from>
    <xdr:to>
      <xdr:col>1</xdr:col>
      <xdr:colOff>802005</xdr:colOff>
      <xdr:row>1</xdr:row>
      <xdr:rowOff>0</xdr:rowOff>
    </xdr:to>
    <xdr:pic>
      <xdr:nvPicPr>
        <xdr:cNvPr id="80" name="Picture 10">
          <a:extLst>
            <a:ext uri="{FF2B5EF4-FFF2-40B4-BE49-F238E27FC236}">
              <a16:creationId xmlns:a16="http://schemas.microsoft.com/office/drawing/2014/main" xmlns="" id="{47A6B0FC-B3D7-404A-A8B5-A0F901B1E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144" y="533400"/>
          <a:ext cx="792861" cy="0"/>
        </a:xfrm>
        <a:prstGeom prst="rect">
          <a:avLst/>
        </a:prstGeom>
      </xdr:spPr>
    </xdr:pic>
    <xdr:clientData/>
  </xdr:twoCellAnchor>
  <xdr:twoCellAnchor>
    <xdr:from>
      <xdr:col>1</xdr:col>
      <xdr:colOff>9144</xdr:colOff>
      <xdr:row>1</xdr:row>
      <xdr:rowOff>0</xdr:rowOff>
    </xdr:from>
    <xdr:to>
      <xdr:col>1</xdr:col>
      <xdr:colOff>905510</xdr:colOff>
      <xdr:row>1</xdr:row>
      <xdr:rowOff>0</xdr:rowOff>
    </xdr:to>
    <xdr:pic>
      <xdr:nvPicPr>
        <xdr:cNvPr id="86" name="Picture 16">
          <a:extLst>
            <a:ext uri="{FF2B5EF4-FFF2-40B4-BE49-F238E27FC236}">
              <a16:creationId xmlns:a16="http://schemas.microsoft.com/office/drawing/2014/main" xmlns="" id="{B23C663E-F0CE-4B61-8B00-C28EAEC43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" y="6934200"/>
          <a:ext cx="896366" cy="0"/>
        </a:xfrm>
        <a:prstGeom prst="rect">
          <a:avLst/>
        </a:prstGeom>
      </xdr:spPr>
    </xdr:pic>
    <xdr:clientData/>
  </xdr:twoCellAnchor>
  <xdr:twoCellAnchor>
    <xdr:from>
      <xdr:col>1</xdr:col>
      <xdr:colOff>124370</xdr:colOff>
      <xdr:row>1</xdr:row>
      <xdr:rowOff>97155</xdr:rowOff>
    </xdr:from>
    <xdr:to>
      <xdr:col>1</xdr:col>
      <xdr:colOff>947258</xdr:colOff>
      <xdr:row>1</xdr:row>
      <xdr:rowOff>567690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74A5509D-2C1D-A9B3-4519-6F8E67399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370" y="464548"/>
          <a:ext cx="822888" cy="470535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2</xdr:row>
      <xdr:rowOff>108857</xdr:rowOff>
    </xdr:from>
    <xdr:to>
      <xdr:col>1</xdr:col>
      <xdr:colOff>911243</xdr:colOff>
      <xdr:row>2</xdr:row>
      <xdr:rowOff>644235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62638B4-1C2A-4DBC-9653-36C18591D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464" y="1197428"/>
          <a:ext cx="781159" cy="5277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222249</xdr:colOff>
      <xdr:row>12</xdr:row>
      <xdr:rowOff>200006</xdr:rowOff>
    </xdr:from>
    <xdr:to>
      <xdr:col>1</xdr:col>
      <xdr:colOff>1111589</xdr:colOff>
      <xdr:row>12</xdr:row>
      <xdr:rowOff>679195</xdr:rowOff>
    </xdr:to>
    <xdr:pic>
      <xdr:nvPicPr>
        <xdr:cNvPr id="142" name="Picture 98">
          <a:extLst>
            <a:ext uri="{FF2B5EF4-FFF2-40B4-BE49-F238E27FC236}">
              <a16:creationId xmlns:a16="http://schemas.microsoft.com/office/drawing/2014/main" xmlns="" id="{5F9E6D0C-FDDE-44B0-A2FD-E242E1950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49" y="29791006"/>
          <a:ext cx="889340" cy="479189"/>
        </a:xfrm>
        <a:prstGeom prst="rect">
          <a:avLst/>
        </a:prstGeom>
      </xdr:spPr>
    </xdr:pic>
    <xdr:clientData/>
  </xdr:twoCellAnchor>
  <xdr:twoCellAnchor>
    <xdr:from>
      <xdr:col>1</xdr:col>
      <xdr:colOff>81122</xdr:colOff>
      <xdr:row>3</xdr:row>
      <xdr:rowOff>213784</xdr:rowOff>
    </xdr:from>
    <xdr:to>
      <xdr:col>1</xdr:col>
      <xdr:colOff>958607</xdr:colOff>
      <xdr:row>3</xdr:row>
      <xdr:rowOff>745410</xdr:rowOff>
    </xdr:to>
    <xdr:pic>
      <xdr:nvPicPr>
        <xdr:cNvPr id="141" name="Picture 18">
          <a:extLst>
            <a:ext uri="{FF2B5EF4-FFF2-40B4-BE49-F238E27FC236}">
              <a16:creationId xmlns:a16="http://schemas.microsoft.com/office/drawing/2014/main" xmlns="" id="{B1343114-F9E6-411E-B29C-4FAB366066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122" y="13249427"/>
          <a:ext cx="877485" cy="531626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1</xdr:row>
      <xdr:rowOff>244929</xdr:rowOff>
    </xdr:from>
    <xdr:to>
      <xdr:col>1</xdr:col>
      <xdr:colOff>983844</xdr:colOff>
      <xdr:row>1</xdr:row>
      <xdr:rowOff>636620</xdr:rowOff>
    </xdr:to>
    <xdr:pic>
      <xdr:nvPicPr>
        <xdr:cNvPr id="52" name="Picture 39">
          <a:extLst>
            <a:ext uri="{FF2B5EF4-FFF2-40B4-BE49-F238E27FC236}">
              <a16:creationId xmlns:a16="http://schemas.microsoft.com/office/drawing/2014/main" xmlns="" id="{47B8206D-F884-4FA0-747C-CDC3E6708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845004"/>
          <a:ext cx="888594" cy="391691"/>
        </a:xfrm>
        <a:prstGeom prst="rect">
          <a:avLst/>
        </a:prstGeom>
      </xdr:spPr>
    </xdr:pic>
    <xdr:clientData/>
  </xdr:twoCellAnchor>
  <xdr:twoCellAnchor>
    <xdr:from>
      <xdr:col>1</xdr:col>
      <xdr:colOff>81643</xdr:colOff>
      <xdr:row>2</xdr:row>
      <xdr:rowOff>231321</xdr:rowOff>
    </xdr:from>
    <xdr:to>
      <xdr:col>1</xdr:col>
      <xdr:colOff>970237</xdr:colOff>
      <xdr:row>2</xdr:row>
      <xdr:rowOff>623012</xdr:rowOff>
    </xdr:to>
    <xdr:pic>
      <xdr:nvPicPr>
        <xdr:cNvPr id="53" name="Picture 40">
          <a:extLst>
            <a:ext uri="{FF2B5EF4-FFF2-40B4-BE49-F238E27FC236}">
              <a16:creationId xmlns:a16="http://schemas.microsoft.com/office/drawing/2014/main" xmlns="" id="{2F737A2C-51EB-4B2A-A24D-BFA59838B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43" y="9035142"/>
          <a:ext cx="888594" cy="391691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14</xdr:row>
      <xdr:rowOff>190500</xdr:rowOff>
    </xdr:from>
    <xdr:to>
      <xdr:col>1</xdr:col>
      <xdr:colOff>1425966</xdr:colOff>
      <xdr:row>14</xdr:row>
      <xdr:rowOff>742315</xdr:rowOff>
    </xdr:to>
    <xdr:pic>
      <xdr:nvPicPr>
        <xdr:cNvPr id="134" name="Picture 4">
          <a:extLst>
            <a:ext uri="{FF2B5EF4-FFF2-40B4-BE49-F238E27FC236}">
              <a16:creationId xmlns:a16="http://schemas.microsoft.com/office/drawing/2014/main" xmlns="" id="{4DB7C260-B2A7-E5A9-4251-BB7B942C2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75" y="32448500"/>
          <a:ext cx="1208161" cy="555625"/>
        </a:xfrm>
        <a:prstGeom prst="rect">
          <a:avLst/>
        </a:prstGeom>
      </xdr:spPr>
    </xdr:pic>
    <xdr:clientData/>
  </xdr:twoCellAnchor>
  <xdr:twoCellAnchor>
    <xdr:from>
      <xdr:col>1</xdr:col>
      <xdr:colOff>240031</xdr:colOff>
      <xdr:row>19</xdr:row>
      <xdr:rowOff>114935</xdr:rowOff>
    </xdr:from>
    <xdr:to>
      <xdr:col>1</xdr:col>
      <xdr:colOff>1123316</xdr:colOff>
      <xdr:row>19</xdr:row>
      <xdr:rowOff>761784</xdr:rowOff>
    </xdr:to>
    <xdr:pic>
      <xdr:nvPicPr>
        <xdr:cNvPr id="131" name="Picture 14">
          <a:extLst>
            <a:ext uri="{FF2B5EF4-FFF2-40B4-BE49-F238E27FC236}">
              <a16:creationId xmlns:a16="http://schemas.microsoft.com/office/drawing/2014/main" xmlns="" id="{8747897D-2501-03AB-FC91-E6E64E0D0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031" y="38468935"/>
          <a:ext cx="883285" cy="646849"/>
        </a:xfrm>
        <a:prstGeom prst="rect">
          <a:avLst/>
        </a:prstGeom>
      </xdr:spPr>
    </xdr:pic>
    <xdr:clientData/>
  </xdr:twoCellAnchor>
  <xdr:twoCellAnchor>
    <xdr:from>
      <xdr:col>1</xdr:col>
      <xdr:colOff>218440</xdr:colOff>
      <xdr:row>20</xdr:row>
      <xdr:rowOff>127000</xdr:rowOff>
    </xdr:from>
    <xdr:to>
      <xdr:col>1</xdr:col>
      <xdr:colOff>1111250</xdr:colOff>
      <xdr:row>20</xdr:row>
      <xdr:rowOff>781469</xdr:rowOff>
    </xdr:to>
    <xdr:pic>
      <xdr:nvPicPr>
        <xdr:cNvPr id="130" name="Picture 15">
          <a:extLst>
            <a:ext uri="{FF2B5EF4-FFF2-40B4-BE49-F238E27FC236}">
              <a16:creationId xmlns:a16="http://schemas.microsoft.com/office/drawing/2014/main" xmlns="" id="{6B89C37D-5C92-4BC9-903B-F48DA5A64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440" y="39401750"/>
          <a:ext cx="892810" cy="654469"/>
        </a:xfrm>
        <a:prstGeom prst="rect">
          <a:avLst/>
        </a:prstGeom>
      </xdr:spPr>
    </xdr:pic>
    <xdr:clientData/>
  </xdr:twoCellAnchor>
  <xdr:twoCellAnchor>
    <xdr:from>
      <xdr:col>1</xdr:col>
      <xdr:colOff>287655</xdr:colOff>
      <xdr:row>21</xdr:row>
      <xdr:rowOff>47625</xdr:rowOff>
    </xdr:from>
    <xdr:to>
      <xdr:col>1</xdr:col>
      <xdr:colOff>1130935</xdr:colOff>
      <xdr:row>21</xdr:row>
      <xdr:rowOff>710397</xdr:rowOff>
    </xdr:to>
    <xdr:pic>
      <xdr:nvPicPr>
        <xdr:cNvPr id="128" name="Picture 17">
          <a:extLst>
            <a:ext uri="{FF2B5EF4-FFF2-40B4-BE49-F238E27FC236}">
              <a16:creationId xmlns:a16="http://schemas.microsoft.com/office/drawing/2014/main" xmlns="" id="{D8632042-755B-BB30-FA3E-8540B024F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655" y="41163875"/>
          <a:ext cx="843280" cy="662772"/>
        </a:xfrm>
        <a:prstGeom prst="rect">
          <a:avLst/>
        </a:prstGeom>
      </xdr:spPr>
    </xdr:pic>
    <xdr:clientData/>
  </xdr:twoCellAnchor>
  <xdr:twoCellAnchor>
    <xdr:from>
      <xdr:col>1</xdr:col>
      <xdr:colOff>240030</xdr:colOff>
      <xdr:row>22</xdr:row>
      <xdr:rowOff>27940</xdr:rowOff>
    </xdr:from>
    <xdr:to>
      <xdr:col>1</xdr:col>
      <xdr:colOff>1083310</xdr:colOff>
      <xdr:row>22</xdr:row>
      <xdr:rowOff>740050</xdr:rowOff>
    </xdr:to>
    <xdr:pic>
      <xdr:nvPicPr>
        <xdr:cNvPr id="127" name="Picture 18">
          <a:extLst>
            <a:ext uri="{FF2B5EF4-FFF2-40B4-BE49-F238E27FC236}">
              <a16:creationId xmlns:a16="http://schemas.microsoft.com/office/drawing/2014/main" xmlns="" id="{4462E140-655A-CB15-02B5-35945449F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030" y="42064940"/>
          <a:ext cx="843280" cy="712110"/>
        </a:xfrm>
        <a:prstGeom prst="rect">
          <a:avLst/>
        </a:prstGeom>
      </xdr:spPr>
    </xdr:pic>
    <xdr:clientData/>
  </xdr:twoCellAnchor>
  <xdr:twoCellAnchor>
    <xdr:from>
      <xdr:col>1</xdr:col>
      <xdr:colOff>81642</xdr:colOff>
      <xdr:row>9</xdr:row>
      <xdr:rowOff>149679</xdr:rowOff>
    </xdr:from>
    <xdr:to>
      <xdr:col>1</xdr:col>
      <xdr:colOff>1143743</xdr:colOff>
      <xdr:row>9</xdr:row>
      <xdr:rowOff>639535</xdr:rowOff>
    </xdr:to>
    <xdr:pic>
      <xdr:nvPicPr>
        <xdr:cNvPr id="119" name="Picture 23">
          <a:extLst>
            <a:ext uri="{FF2B5EF4-FFF2-40B4-BE49-F238E27FC236}">
              <a16:creationId xmlns:a16="http://schemas.microsoft.com/office/drawing/2014/main" xmlns="" id="{26ACA5A1-CF6C-4767-96E5-3577E9CA1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42" y="14314715"/>
          <a:ext cx="1062101" cy="489856"/>
        </a:xfrm>
        <a:prstGeom prst="rect">
          <a:avLst/>
        </a:prstGeom>
      </xdr:spPr>
    </xdr:pic>
    <xdr:clientData/>
  </xdr:twoCellAnchor>
  <xdr:twoCellAnchor>
    <xdr:from>
      <xdr:col>1</xdr:col>
      <xdr:colOff>40822</xdr:colOff>
      <xdr:row>10</xdr:row>
      <xdr:rowOff>204108</xdr:rowOff>
    </xdr:from>
    <xdr:to>
      <xdr:col>1</xdr:col>
      <xdr:colOff>1102923</xdr:colOff>
      <xdr:row>10</xdr:row>
      <xdr:rowOff>693964</xdr:rowOff>
    </xdr:to>
    <xdr:pic>
      <xdr:nvPicPr>
        <xdr:cNvPr id="118" name="Picture 23">
          <a:extLst>
            <a:ext uri="{FF2B5EF4-FFF2-40B4-BE49-F238E27FC236}">
              <a16:creationId xmlns:a16="http://schemas.microsoft.com/office/drawing/2014/main" xmlns="" id="{99F1035E-4E2E-4F6A-B451-14911F79A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2" y="15280822"/>
          <a:ext cx="1062101" cy="489856"/>
        </a:xfrm>
        <a:prstGeom prst="rect">
          <a:avLst/>
        </a:prstGeom>
      </xdr:spPr>
    </xdr:pic>
    <xdr:clientData/>
  </xdr:twoCellAnchor>
  <xdr:twoCellAnchor>
    <xdr:from>
      <xdr:col>1</xdr:col>
      <xdr:colOff>108858</xdr:colOff>
      <xdr:row>15</xdr:row>
      <xdr:rowOff>163286</xdr:rowOff>
    </xdr:from>
    <xdr:to>
      <xdr:col>1</xdr:col>
      <xdr:colOff>1183822</xdr:colOff>
      <xdr:row>15</xdr:row>
      <xdr:rowOff>700768</xdr:rowOff>
    </xdr:to>
    <xdr:pic>
      <xdr:nvPicPr>
        <xdr:cNvPr id="115" name="Picture 46">
          <a:extLst>
            <a:ext uri="{FF2B5EF4-FFF2-40B4-BE49-F238E27FC236}">
              <a16:creationId xmlns:a16="http://schemas.microsoft.com/office/drawing/2014/main" xmlns="" id="{7EC39032-D34F-563B-D16F-E8D1E7B86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8" y="18669000"/>
          <a:ext cx="1074964" cy="537482"/>
        </a:xfrm>
        <a:prstGeom prst="rect">
          <a:avLst/>
        </a:prstGeom>
      </xdr:spPr>
    </xdr:pic>
    <xdr:clientData/>
  </xdr:twoCellAnchor>
  <xdr:twoCellAnchor>
    <xdr:from>
      <xdr:col>1</xdr:col>
      <xdr:colOff>176894</xdr:colOff>
      <xdr:row>13</xdr:row>
      <xdr:rowOff>176893</xdr:rowOff>
    </xdr:from>
    <xdr:to>
      <xdr:col>1</xdr:col>
      <xdr:colOff>1102180</xdr:colOff>
      <xdr:row>13</xdr:row>
      <xdr:rowOff>627166</xdr:rowOff>
    </xdr:to>
    <xdr:pic>
      <xdr:nvPicPr>
        <xdr:cNvPr id="114" name="Picture 47">
          <a:extLst>
            <a:ext uri="{FF2B5EF4-FFF2-40B4-BE49-F238E27FC236}">
              <a16:creationId xmlns:a16="http://schemas.microsoft.com/office/drawing/2014/main" xmlns="" id="{DDA94AEB-D2E8-6C69-B123-AACD52956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7287" y="23458714"/>
          <a:ext cx="925286" cy="450273"/>
        </a:xfrm>
        <a:prstGeom prst="rect">
          <a:avLst/>
        </a:prstGeom>
      </xdr:spPr>
    </xdr:pic>
    <xdr:clientData/>
  </xdr:twoCellAnchor>
  <xdr:twoCellAnchor>
    <xdr:from>
      <xdr:col>1</xdr:col>
      <xdr:colOff>122464</xdr:colOff>
      <xdr:row>16</xdr:row>
      <xdr:rowOff>163285</xdr:rowOff>
    </xdr:from>
    <xdr:to>
      <xdr:col>1</xdr:col>
      <xdr:colOff>1123553</xdr:colOff>
      <xdr:row>16</xdr:row>
      <xdr:rowOff>653142</xdr:rowOff>
    </xdr:to>
    <xdr:pic>
      <xdr:nvPicPr>
        <xdr:cNvPr id="112" name="Picture 49">
          <a:extLst>
            <a:ext uri="{FF2B5EF4-FFF2-40B4-BE49-F238E27FC236}">
              <a16:creationId xmlns:a16="http://schemas.microsoft.com/office/drawing/2014/main" xmlns="" id="{3FDE8D99-6845-0483-02FE-E1A861E85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57" y="28221214"/>
          <a:ext cx="1001089" cy="489857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17</xdr:row>
      <xdr:rowOff>136071</xdr:rowOff>
    </xdr:from>
    <xdr:to>
      <xdr:col>1</xdr:col>
      <xdr:colOff>1170214</xdr:colOff>
      <xdr:row>17</xdr:row>
      <xdr:rowOff>729300</xdr:rowOff>
    </xdr:to>
    <xdr:pic>
      <xdr:nvPicPr>
        <xdr:cNvPr id="109" name="Picture 55">
          <a:extLst>
            <a:ext uri="{FF2B5EF4-FFF2-40B4-BE49-F238E27FC236}">
              <a16:creationId xmlns:a16="http://schemas.microsoft.com/office/drawing/2014/main" xmlns="" id="{7F0CE093-F694-C109-CC5D-DA3C4B0AC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73679" y="30711321"/>
          <a:ext cx="1006928" cy="593229"/>
        </a:xfrm>
        <a:prstGeom prst="rect">
          <a:avLst/>
        </a:prstGeom>
      </xdr:spPr>
    </xdr:pic>
    <xdr:clientData/>
  </xdr:twoCellAnchor>
  <xdr:twoCellAnchor>
    <xdr:from>
      <xdr:col>1</xdr:col>
      <xdr:colOff>54428</xdr:colOff>
      <xdr:row>5</xdr:row>
      <xdr:rowOff>190500</xdr:rowOff>
    </xdr:from>
    <xdr:to>
      <xdr:col>1</xdr:col>
      <xdr:colOff>1111851</xdr:colOff>
      <xdr:row>5</xdr:row>
      <xdr:rowOff>733501</xdr:rowOff>
    </xdr:to>
    <xdr:pic>
      <xdr:nvPicPr>
        <xdr:cNvPr id="108" name="Picture 56">
          <a:extLst>
            <a:ext uri="{FF2B5EF4-FFF2-40B4-BE49-F238E27FC236}">
              <a16:creationId xmlns:a16="http://schemas.microsoft.com/office/drawing/2014/main" xmlns="" id="{33CD852F-D200-F822-7848-B025273DB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4428" y="3429000"/>
          <a:ext cx="1057423" cy="543001"/>
        </a:xfrm>
        <a:prstGeom prst="rect">
          <a:avLst/>
        </a:prstGeom>
      </xdr:spPr>
    </xdr:pic>
    <xdr:clientData/>
  </xdr:twoCellAnchor>
  <xdr:twoCellAnchor>
    <xdr:from>
      <xdr:col>1</xdr:col>
      <xdr:colOff>122464</xdr:colOff>
      <xdr:row>18</xdr:row>
      <xdr:rowOff>176892</xdr:rowOff>
    </xdr:from>
    <xdr:to>
      <xdr:col>1</xdr:col>
      <xdr:colOff>1061357</xdr:colOff>
      <xdr:row>18</xdr:row>
      <xdr:rowOff>683995</xdr:rowOff>
    </xdr:to>
    <xdr:pic>
      <xdr:nvPicPr>
        <xdr:cNvPr id="105" name="Picture 59">
          <a:extLst>
            <a:ext uri="{FF2B5EF4-FFF2-40B4-BE49-F238E27FC236}">
              <a16:creationId xmlns:a16="http://schemas.microsoft.com/office/drawing/2014/main" xmlns="" id="{156D9953-F1E4-F0CD-B319-9C0111D23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57" y="3483428"/>
          <a:ext cx="938893" cy="507103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26</xdr:row>
      <xdr:rowOff>142875</xdr:rowOff>
    </xdr:from>
    <xdr:to>
      <xdr:col>1</xdr:col>
      <xdr:colOff>1125892</xdr:colOff>
      <xdr:row>26</xdr:row>
      <xdr:rowOff>730250</xdr:rowOff>
    </xdr:to>
    <xdr:pic>
      <xdr:nvPicPr>
        <xdr:cNvPr id="83" name="Picture 75">
          <a:extLst>
            <a:ext uri="{FF2B5EF4-FFF2-40B4-BE49-F238E27FC236}">
              <a16:creationId xmlns:a16="http://schemas.microsoft.com/office/drawing/2014/main" xmlns="" id="{BCEAA59D-3869-5672-7DD7-5AFC10825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78057375"/>
          <a:ext cx="1030642" cy="587375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27</xdr:row>
      <xdr:rowOff>158750</xdr:rowOff>
    </xdr:from>
    <xdr:to>
      <xdr:col>1</xdr:col>
      <xdr:colOff>1138943</xdr:colOff>
      <xdr:row>27</xdr:row>
      <xdr:rowOff>762000</xdr:rowOff>
    </xdr:to>
    <xdr:pic>
      <xdr:nvPicPr>
        <xdr:cNvPr id="81" name="Picture 79">
          <a:extLst>
            <a:ext uri="{FF2B5EF4-FFF2-40B4-BE49-F238E27FC236}">
              <a16:creationId xmlns:a16="http://schemas.microsoft.com/office/drawing/2014/main" xmlns="" id="{1BC5486F-88D3-583F-C8BC-313335964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79914750"/>
          <a:ext cx="1075443" cy="603250"/>
        </a:xfrm>
        <a:prstGeom prst="rect">
          <a:avLst/>
        </a:prstGeom>
      </xdr:spPr>
    </xdr:pic>
    <xdr:clientData/>
  </xdr:twoCellAnchor>
  <xdr:twoCellAnchor>
    <xdr:from>
      <xdr:col>1</xdr:col>
      <xdr:colOff>174625</xdr:colOff>
      <xdr:row>23</xdr:row>
      <xdr:rowOff>142875</xdr:rowOff>
    </xdr:from>
    <xdr:to>
      <xdr:col>1</xdr:col>
      <xdr:colOff>1079500</xdr:colOff>
      <xdr:row>23</xdr:row>
      <xdr:rowOff>719733</xdr:rowOff>
    </xdr:to>
    <xdr:pic>
      <xdr:nvPicPr>
        <xdr:cNvPr id="78" name="Picture 89">
          <a:extLst>
            <a:ext uri="{FF2B5EF4-FFF2-40B4-BE49-F238E27FC236}">
              <a16:creationId xmlns:a16="http://schemas.microsoft.com/office/drawing/2014/main" xmlns="" id="{E3721809-DFA2-458E-AEC2-0CD0724C3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625" y="88185625"/>
          <a:ext cx="904875" cy="576858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24</xdr:row>
      <xdr:rowOff>111125</xdr:rowOff>
    </xdr:from>
    <xdr:to>
      <xdr:col>1</xdr:col>
      <xdr:colOff>958512</xdr:colOff>
      <xdr:row>24</xdr:row>
      <xdr:rowOff>698500</xdr:rowOff>
    </xdr:to>
    <xdr:pic>
      <xdr:nvPicPr>
        <xdr:cNvPr id="73" name="Picture 90">
          <a:extLst>
            <a:ext uri="{FF2B5EF4-FFF2-40B4-BE49-F238E27FC236}">
              <a16:creationId xmlns:a16="http://schemas.microsoft.com/office/drawing/2014/main" xmlns="" id="{D1BBDF46-BC41-6085-3014-61CC3DB15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89074625"/>
          <a:ext cx="815637" cy="587375"/>
        </a:xfrm>
        <a:prstGeom prst="rect">
          <a:avLst/>
        </a:prstGeom>
      </xdr:spPr>
    </xdr:pic>
    <xdr:clientData/>
  </xdr:twoCellAnchor>
  <xdr:twoCellAnchor>
    <xdr:from>
      <xdr:col>1</xdr:col>
      <xdr:colOff>206375</xdr:colOff>
      <xdr:row>25</xdr:row>
      <xdr:rowOff>79375</xdr:rowOff>
    </xdr:from>
    <xdr:to>
      <xdr:col>1</xdr:col>
      <xdr:colOff>1012411</xdr:colOff>
      <xdr:row>25</xdr:row>
      <xdr:rowOff>793750</xdr:rowOff>
    </xdr:to>
    <xdr:pic>
      <xdr:nvPicPr>
        <xdr:cNvPr id="66" name="Picture 92">
          <a:extLst>
            <a:ext uri="{FF2B5EF4-FFF2-40B4-BE49-F238E27FC236}">
              <a16:creationId xmlns:a16="http://schemas.microsoft.com/office/drawing/2014/main" xmlns="" id="{29559196-1CAA-C511-9C14-9DBEAD241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75" y="90884375"/>
          <a:ext cx="806036" cy="714375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7</xdr:row>
      <xdr:rowOff>149679</xdr:rowOff>
    </xdr:from>
    <xdr:to>
      <xdr:col>1</xdr:col>
      <xdr:colOff>1077814</xdr:colOff>
      <xdr:row>7</xdr:row>
      <xdr:rowOff>683153</xdr:rowOff>
    </xdr:to>
    <xdr:pic>
      <xdr:nvPicPr>
        <xdr:cNvPr id="62" name="Picture 33">
          <a:extLst>
            <a:ext uri="{FF2B5EF4-FFF2-40B4-BE49-F238E27FC236}">
              <a16:creationId xmlns:a16="http://schemas.microsoft.com/office/drawing/2014/main" xmlns="" id="{41D5FE59-32F1-4032-9EAF-E00A5FAE0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65191" y="16262804"/>
          <a:ext cx="914528" cy="533474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4</xdr:row>
      <xdr:rowOff>142875</xdr:rowOff>
    </xdr:from>
    <xdr:to>
      <xdr:col>1</xdr:col>
      <xdr:colOff>1198235</xdr:colOff>
      <xdr:row>4</xdr:row>
      <xdr:rowOff>745671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AE1F7D6-9079-41FF-B6B4-47AD273AA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301875"/>
          <a:ext cx="1102985" cy="612321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11</xdr:row>
      <xdr:rowOff>111125</xdr:rowOff>
    </xdr:from>
    <xdr:to>
      <xdr:col>1</xdr:col>
      <xdr:colOff>1108257</xdr:colOff>
      <xdr:row>11</xdr:row>
      <xdr:rowOff>797197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112709AD-3C3F-4094-AF2D-67885845DD4E}"/>
            </a:ext>
          </a:extLst>
        </xdr:cNvPr>
        <xdr:cNvPicPr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125" y="16017875"/>
          <a:ext cx="997132" cy="686072"/>
        </a:xfrm>
        <a:prstGeom prst="rect">
          <a:avLst/>
        </a:prstGeom>
      </xdr:spPr>
    </xdr:pic>
    <xdr:clientData/>
  </xdr:twoCellAnchor>
  <xdr:twoCellAnchor>
    <xdr:from>
      <xdr:col>1</xdr:col>
      <xdr:colOff>249464</xdr:colOff>
      <xdr:row>6</xdr:row>
      <xdr:rowOff>208643</xdr:rowOff>
    </xdr:from>
    <xdr:to>
      <xdr:col>1</xdr:col>
      <xdr:colOff>1096045</xdr:colOff>
      <xdr:row>6</xdr:row>
      <xdr:rowOff>750984</xdr:rowOff>
    </xdr:to>
    <xdr:pic>
      <xdr:nvPicPr>
        <xdr:cNvPr id="3" name="Picture 23">
          <a:extLst>
            <a:ext uri="{FF2B5EF4-FFF2-40B4-BE49-F238E27FC236}">
              <a16:creationId xmlns:a16="http://schemas.microsoft.com/office/drawing/2014/main" xmlns="" id="{AEA8507F-BAE2-46AC-B0CC-E6F07B66D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464" y="5950857"/>
          <a:ext cx="846581" cy="542341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8</xdr:row>
      <xdr:rowOff>142876</xdr:rowOff>
    </xdr:from>
    <xdr:to>
      <xdr:col>1</xdr:col>
      <xdr:colOff>1064468</xdr:colOff>
      <xdr:row>8</xdr:row>
      <xdr:rowOff>746126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F9A6D58-B323-BA85-4B73-71F2BBEE6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42875" y="6842126"/>
          <a:ext cx="921593" cy="603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gcompanies-my.sharepoint.com/personal/kaitlinf_sgoldberg_com/Documents/ATS%20REPORTS/SG%20All%20Location%20ATS%20Snapshot%202%202025-12-01%200957(Value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gcompanies-my.sharepoint.com/personal/kaitlinf_sgoldberg_com/Documents/ATS%20REPORTS/SG%20All%20Location%20ATS%20Snapshot%202%202025-11-17%200958(Valu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>
        <row r="1">
          <cell r="V1" t="str">
            <v>concat</v>
          </cell>
          <cell r="W1" t="str">
            <v>OTS Inventory Total Units</v>
          </cell>
          <cell r="X1" t="str">
            <v>QOH Total</v>
          </cell>
          <cell r="Y1" t="str">
            <v>WIP Total by Ship-To Location</v>
          </cell>
          <cell r="Z1" t="str">
            <v>Open Total Units</v>
          </cell>
          <cell r="AA1" t="str">
            <v>Picked Units Total</v>
          </cell>
          <cell r="AB1" t="str">
            <v>open+pick</v>
          </cell>
          <cell r="AC1" t="str">
            <v>Total OTS Ship to WIP</v>
          </cell>
          <cell r="AD1" t="str">
            <v>1st WIP Expected Quantity</v>
          </cell>
          <cell r="AE1" t="str">
            <v>1st WIP Due Date</v>
          </cell>
          <cell r="AF1" t="str">
            <v>2nd WIP Expected Quantity</v>
          </cell>
          <cell r="AG1" t="str">
            <v>2nd WIP Due Date</v>
          </cell>
          <cell r="AH1" t="str">
            <v>3rd WIP Expected Quantity</v>
          </cell>
          <cell r="AI1" t="str">
            <v>3rd WIP Due Date</v>
          </cell>
          <cell r="AJ1" t="str">
            <v>4th WIP Expected Quantity</v>
          </cell>
          <cell r="AK1" t="str">
            <v>4th WIP Due Date</v>
          </cell>
        </row>
        <row r="2">
          <cell r="V2" t="str">
            <v>1300NBLACKREGTAC</v>
          </cell>
          <cell r="W2">
            <v>1726</v>
          </cell>
          <cell r="X2">
            <v>1726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1726</v>
          </cell>
        </row>
        <row r="3">
          <cell r="V3" t="str">
            <v>1300NHOT PINKREGTAC</v>
          </cell>
          <cell r="W3">
            <v>1296</v>
          </cell>
          <cell r="X3">
            <v>1296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1296</v>
          </cell>
        </row>
        <row r="4">
          <cell r="V4" t="str">
            <v>65200ORANGEREGTAC</v>
          </cell>
          <cell r="W4">
            <v>1372</v>
          </cell>
          <cell r="X4">
            <v>1372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1372</v>
          </cell>
        </row>
        <row r="5">
          <cell r="V5" t="str">
            <v>65200WHITEREGTAC</v>
          </cell>
          <cell r="W5">
            <v>142</v>
          </cell>
          <cell r="X5">
            <v>142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142</v>
          </cell>
        </row>
        <row r="6">
          <cell r="V6" t="str">
            <v>65300BLACKREGTAC</v>
          </cell>
          <cell r="W6">
            <v>3235</v>
          </cell>
          <cell r="X6">
            <v>3235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3235</v>
          </cell>
        </row>
        <row r="7">
          <cell r="V7" t="str">
            <v>65300GREYREGTAC</v>
          </cell>
          <cell r="W7">
            <v>69</v>
          </cell>
          <cell r="X7">
            <v>69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69</v>
          </cell>
        </row>
        <row r="8">
          <cell r="V8" t="str">
            <v>65300ORANGEREGTAC</v>
          </cell>
          <cell r="W8">
            <v>918</v>
          </cell>
          <cell r="X8">
            <v>918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918</v>
          </cell>
        </row>
        <row r="9">
          <cell r="V9" t="str">
            <v>65300WHITEREGTAC</v>
          </cell>
          <cell r="W9">
            <v>106</v>
          </cell>
          <cell r="X9">
            <v>106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106</v>
          </cell>
        </row>
        <row r="10">
          <cell r="V10" t="str">
            <v>65900ATHLETIC HEATHERREGTAC</v>
          </cell>
          <cell r="W10">
            <v>100</v>
          </cell>
          <cell r="X10">
            <v>100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100</v>
          </cell>
        </row>
        <row r="11">
          <cell r="V11" t="str">
            <v>65900BLACKREGTAC</v>
          </cell>
          <cell r="W11">
            <v>6044</v>
          </cell>
          <cell r="X11">
            <v>6044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6044</v>
          </cell>
        </row>
        <row r="12">
          <cell r="V12" t="str">
            <v>65900WHITEREGTAC</v>
          </cell>
          <cell r="W12">
            <v>712</v>
          </cell>
          <cell r="X12">
            <v>712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712</v>
          </cell>
        </row>
        <row r="13">
          <cell r="V13" t="str">
            <v>AUC1037RSNAVYREGSBD</v>
          </cell>
          <cell r="W13">
            <v>20</v>
          </cell>
          <cell r="X13">
            <v>20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20</v>
          </cell>
        </row>
        <row r="14">
          <cell r="V14" t="str">
            <v>AUC1038RSCREAMREGSBD</v>
          </cell>
          <cell r="W14">
            <v>14</v>
          </cell>
          <cell r="X14">
            <v>14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14</v>
          </cell>
        </row>
        <row r="15">
          <cell r="V15" t="str">
            <v>PLP1932VL-BMULTI PRINTDOTCOMREGSBD</v>
          </cell>
          <cell r="W15">
            <v>34</v>
          </cell>
          <cell r="X15">
            <v>34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34</v>
          </cell>
        </row>
        <row r="16">
          <cell r="V16" t="str">
            <v>TBC1031RSLIGHT BLUEREGSBD</v>
          </cell>
          <cell r="W16">
            <v>28</v>
          </cell>
          <cell r="X16">
            <v>28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28</v>
          </cell>
        </row>
        <row r="17">
          <cell r="V17" t="str">
            <v>TBC1034RSNAVYREGSBD</v>
          </cell>
          <cell r="W17">
            <v>22</v>
          </cell>
          <cell r="X17">
            <v>22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22</v>
          </cell>
        </row>
        <row r="18">
          <cell r="V18" t="str">
            <v>TGC1032RSLIGHT PURPLEREGSBD</v>
          </cell>
          <cell r="W18">
            <v>30</v>
          </cell>
          <cell r="X18">
            <v>30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30</v>
          </cell>
        </row>
        <row r="19">
          <cell r="V19" t="str">
            <v>TKC1030RSLIGHT ORANGEREGSBD</v>
          </cell>
          <cell r="W19">
            <v>30</v>
          </cell>
          <cell r="X19">
            <v>30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30</v>
          </cell>
        </row>
        <row r="20">
          <cell r="V20" t="str">
            <v>TKC1036RSGREYREGSBD</v>
          </cell>
          <cell r="W20">
            <v>31</v>
          </cell>
          <cell r="X20">
            <v>31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31</v>
          </cell>
        </row>
        <row r="21">
          <cell r="V21" t="str">
            <v>TMC1024RSNAVYREGSBD</v>
          </cell>
          <cell r="W21">
            <v>26</v>
          </cell>
          <cell r="X21">
            <v>26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</v>
          </cell>
        </row>
        <row r="22">
          <cell r="V22" t="str">
            <v>TMC1025RSGREENREGSBD</v>
          </cell>
          <cell r="W22">
            <v>20</v>
          </cell>
          <cell r="X22">
            <v>20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20</v>
          </cell>
        </row>
        <row r="23">
          <cell r="V23" t="str">
            <v>TMC1026RSCREAMREGSBD</v>
          </cell>
          <cell r="W23">
            <v>27</v>
          </cell>
          <cell r="X23">
            <v>27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27</v>
          </cell>
        </row>
        <row r="24">
          <cell r="V24" t="str">
            <v>TUC1027RSCREAMREGSBD</v>
          </cell>
          <cell r="W24">
            <v>29</v>
          </cell>
          <cell r="X24">
            <v>29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29</v>
          </cell>
        </row>
        <row r="25">
          <cell r="V25" t="str">
            <v>TUC1028RSNAVYREGSBD</v>
          </cell>
          <cell r="W25">
            <v>26</v>
          </cell>
          <cell r="X25">
            <v>26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26</v>
          </cell>
        </row>
        <row r="26">
          <cell r="V26" t="str">
            <v>TUC1029RSGREYREGSBD</v>
          </cell>
          <cell r="W26">
            <v>31</v>
          </cell>
          <cell r="X26">
            <v>31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31</v>
          </cell>
        </row>
        <row r="27">
          <cell r="V27" t="str">
            <v>ABF1164AMTMULTI COLORS ON ITEMMJR12C38SBD</v>
          </cell>
          <cell r="W27">
            <v>-3216</v>
          </cell>
          <cell r="X27">
            <v>0</v>
          </cell>
          <cell r="Y27">
            <v>3216</v>
          </cell>
          <cell r="Z27">
            <v>3216</v>
          </cell>
          <cell r="AA27">
            <v>0</v>
          </cell>
          <cell r="AB27">
            <v>3216</v>
          </cell>
          <cell r="AC27">
            <v>0</v>
          </cell>
          <cell r="AD27">
            <v>3216</v>
          </cell>
          <cell r="AE27">
            <v>46050</v>
          </cell>
        </row>
        <row r="28">
          <cell r="V28" t="str">
            <v>ABF1164AMTMULTI COLORS ON ITEMMJRREGSBD</v>
          </cell>
          <cell r="W28">
            <v>-3288</v>
          </cell>
          <cell r="X28">
            <v>0</v>
          </cell>
          <cell r="Y28">
            <v>3288</v>
          </cell>
          <cell r="Z28">
            <v>3288</v>
          </cell>
          <cell r="AA28">
            <v>0</v>
          </cell>
          <cell r="AB28">
            <v>3288</v>
          </cell>
          <cell r="AC28">
            <v>0</v>
          </cell>
          <cell r="AD28">
            <v>1080</v>
          </cell>
          <cell r="AE28">
            <v>46050</v>
          </cell>
          <cell r="AF28">
            <v>2208</v>
          </cell>
          <cell r="AG28">
            <v>46088</v>
          </cell>
        </row>
        <row r="29">
          <cell r="V29" t="str">
            <v>ABF6857WRSBLACK YELLOWREGSBD</v>
          </cell>
          <cell r="W29">
            <v>5</v>
          </cell>
          <cell r="X29">
            <v>5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5</v>
          </cell>
        </row>
        <row r="30">
          <cell r="V30" t="str">
            <v>ABF7767ARSBLACKX12F79SBD</v>
          </cell>
          <cell r="W30">
            <v>240</v>
          </cell>
          <cell r="X30">
            <v>240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240</v>
          </cell>
        </row>
        <row r="31">
          <cell r="V31" t="str">
            <v>ABF7767ARSBLACKXREGSBD</v>
          </cell>
          <cell r="W31">
            <v>561</v>
          </cell>
          <cell r="X31">
            <v>561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561</v>
          </cell>
        </row>
        <row r="32">
          <cell r="V32" t="str">
            <v>ABF7767ARSBLUEXREGSBD</v>
          </cell>
          <cell r="W32">
            <v>564</v>
          </cell>
          <cell r="X32">
            <v>564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564</v>
          </cell>
        </row>
        <row r="33">
          <cell r="V33" t="str">
            <v>ABF7935DRSBLACKX12F79SBD</v>
          </cell>
          <cell r="W33">
            <v>0</v>
          </cell>
          <cell r="X33">
            <v>0</v>
          </cell>
          <cell r="Y33">
            <v>600</v>
          </cell>
          <cell r="Z33">
            <v>0</v>
          </cell>
          <cell r="AA33">
            <v>0</v>
          </cell>
          <cell r="AB33">
            <v>0</v>
          </cell>
          <cell r="AC33">
            <v>600</v>
          </cell>
          <cell r="AD33">
            <v>600</v>
          </cell>
          <cell r="AE33">
            <v>45781</v>
          </cell>
        </row>
        <row r="34">
          <cell r="V34" t="str">
            <v>ABF7935DRSBLACKXREGSBD</v>
          </cell>
          <cell r="W34">
            <v>0</v>
          </cell>
          <cell r="X34">
            <v>0</v>
          </cell>
          <cell r="Y34">
            <v>600</v>
          </cell>
          <cell r="Z34">
            <v>0</v>
          </cell>
          <cell r="AA34">
            <v>0</v>
          </cell>
          <cell r="AB34">
            <v>0</v>
          </cell>
          <cell r="AC34">
            <v>600</v>
          </cell>
          <cell r="AD34">
            <v>600</v>
          </cell>
          <cell r="AE34">
            <v>45781</v>
          </cell>
        </row>
        <row r="35">
          <cell r="V35" t="str">
            <v>ABF7935DRSBLUE ORANGEX12F79SBD</v>
          </cell>
          <cell r="W35">
            <v>0</v>
          </cell>
          <cell r="X35">
            <v>0</v>
          </cell>
          <cell r="Y35">
            <v>600</v>
          </cell>
          <cell r="Z35">
            <v>0</v>
          </cell>
          <cell r="AA35">
            <v>0</v>
          </cell>
          <cell r="AB35">
            <v>0</v>
          </cell>
          <cell r="AC35">
            <v>600</v>
          </cell>
          <cell r="AD35">
            <v>600</v>
          </cell>
          <cell r="AE35">
            <v>45781</v>
          </cell>
        </row>
        <row r="36">
          <cell r="V36" t="str">
            <v>ABF7935DRSBLUE ORANGEXREGSBD</v>
          </cell>
          <cell r="W36">
            <v>0</v>
          </cell>
          <cell r="X36">
            <v>0</v>
          </cell>
          <cell r="Y36">
            <v>600</v>
          </cell>
          <cell r="Z36">
            <v>0</v>
          </cell>
          <cell r="AA36">
            <v>0</v>
          </cell>
          <cell r="AB36">
            <v>0</v>
          </cell>
          <cell r="AC36">
            <v>600</v>
          </cell>
          <cell r="AD36">
            <v>600</v>
          </cell>
          <cell r="AE36">
            <v>45781</v>
          </cell>
        </row>
        <row r="37">
          <cell r="V37" t="str">
            <v>ABF9014WRSNAVYWMTREGDI</v>
          </cell>
          <cell r="W37">
            <v>-32112</v>
          </cell>
          <cell r="X37">
            <v>0</v>
          </cell>
          <cell r="Y37">
            <v>32112</v>
          </cell>
          <cell r="Z37">
            <v>32112</v>
          </cell>
          <cell r="AA37">
            <v>0</v>
          </cell>
          <cell r="AB37">
            <v>32112</v>
          </cell>
          <cell r="AC37">
            <v>0</v>
          </cell>
          <cell r="AD37">
            <v>10056</v>
          </cell>
          <cell r="AE37">
            <v>46022</v>
          </cell>
          <cell r="AF37">
            <v>11028</v>
          </cell>
          <cell r="AG37">
            <v>46050</v>
          </cell>
          <cell r="AH37">
            <v>11028</v>
          </cell>
          <cell r="AI37">
            <v>46078</v>
          </cell>
        </row>
        <row r="38">
          <cell r="V38" t="str">
            <v>ABF9652WRSTAUPE MULTIWMTREGDI</v>
          </cell>
          <cell r="W38">
            <v>-1956</v>
          </cell>
          <cell r="X38">
            <v>0</v>
          </cell>
          <cell r="Y38">
            <v>1956</v>
          </cell>
          <cell r="Z38">
            <v>1956</v>
          </cell>
          <cell r="AA38">
            <v>0</v>
          </cell>
          <cell r="AB38">
            <v>1956</v>
          </cell>
          <cell r="AC38">
            <v>0</v>
          </cell>
          <cell r="AD38">
            <v>1956</v>
          </cell>
          <cell r="AE38">
            <v>46029</v>
          </cell>
        </row>
        <row r="39">
          <cell r="V39" t="str">
            <v>ABF9652WRSTAUPE MULTIWMTCOMREGDI</v>
          </cell>
          <cell r="W39">
            <v>-816</v>
          </cell>
          <cell r="X39">
            <v>0</v>
          </cell>
          <cell r="Y39">
            <v>816</v>
          </cell>
          <cell r="Z39">
            <v>816</v>
          </cell>
          <cell r="AA39">
            <v>0</v>
          </cell>
          <cell r="AB39">
            <v>816</v>
          </cell>
          <cell r="AC39">
            <v>0</v>
          </cell>
          <cell r="AD39">
            <v>816</v>
          </cell>
          <cell r="AE39">
            <v>46022</v>
          </cell>
        </row>
        <row r="40">
          <cell r="V40" t="str">
            <v>ABF9913WRSBLUEWMTREGDI</v>
          </cell>
          <cell r="W40">
            <v>-54612</v>
          </cell>
          <cell r="X40">
            <v>0</v>
          </cell>
          <cell r="Y40">
            <v>54612</v>
          </cell>
          <cell r="Z40">
            <v>54612</v>
          </cell>
          <cell r="AA40">
            <v>0</v>
          </cell>
          <cell r="AB40">
            <v>54612</v>
          </cell>
          <cell r="AC40">
            <v>0</v>
          </cell>
          <cell r="AD40">
            <v>15192</v>
          </cell>
          <cell r="AE40">
            <v>46022</v>
          </cell>
          <cell r="AF40">
            <v>24156</v>
          </cell>
          <cell r="AG40">
            <v>46057</v>
          </cell>
          <cell r="AH40">
            <v>15264</v>
          </cell>
          <cell r="AI40">
            <v>46106</v>
          </cell>
        </row>
        <row r="41">
          <cell r="V41" t="str">
            <v>ABF9913WRSBLUEWMTCOMREGDI</v>
          </cell>
          <cell r="W41">
            <v>-912</v>
          </cell>
          <cell r="X41">
            <v>0</v>
          </cell>
          <cell r="Y41">
            <v>912</v>
          </cell>
          <cell r="Z41">
            <v>912</v>
          </cell>
          <cell r="AA41">
            <v>0</v>
          </cell>
          <cell r="AB41">
            <v>912</v>
          </cell>
          <cell r="AC41">
            <v>0</v>
          </cell>
          <cell r="AD41">
            <v>468</v>
          </cell>
          <cell r="AE41">
            <v>46022</v>
          </cell>
          <cell r="AF41">
            <v>444</v>
          </cell>
          <cell r="AG41">
            <v>46036</v>
          </cell>
        </row>
        <row r="42">
          <cell r="V42" t="str">
            <v>ABF9913WRSGREYWMTCOMREGDI</v>
          </cell>
          <cell r="W42">
            <v>-1416</v>
          </cell>
          <cell r="X42">
            <v>0</v>
          </cell>
          <cell r="Y42">
            <v>1416</v>
          </cell>
          <cell r="Z42">
            <v>1416</v>
          </cell>
          <cell r="AA42">
            <v>0</v>
          </cell>
          <cell r="AB42">
            <v>1416</v>
          </cell>
          <cell r="AC42">
            <v>0</v>
          </cell>
          <cell r="AD42">
            <v>732</v>
          </cell>
          <cell r="AE42">
            <v>46022</v>
          </cell>
          <cell r="AF42">
            <v>684</v>
          </cell>
          <cell r="AG42">
            <v>46036</v>
          </cell>
        </row>
        <row r="43">
          <cell r="V43" t="str">
            <v>ABS2776BNIBLACK GREYREGAMAZON</v>
          </cell>
          <cell r="W43">
            <v>4</v>
          </cell>
          <cell r="X43">
            <v>4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4</v>
          </cell>
        </row>
        <row r="44">
          <cell r="V44" t="str">
            <v>ABS2776CNIBLACK BLUEREGAMAZON</v>
          </cell>
          <cell r="W44">
            <v>139</v>
          </cell>
          <cell r="X44">
            <v>139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139</v>
          </cell>
        </row>
        <row r="45">
          <cell r="V45" t="str">
            <v>ABS2776CNIBLACK BLUEREGSBD</v>
          </cell>
          <cell r="W45">
            <v>5</v>
          </cell>
          <cell r="X45">
            <v>5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5</v>
          </cell>
        </row>
        <row r="46">
          <cell r="V46" t="str">
            <v>ABS6623AMTBLACK GREENREGAMAZON</v>
          </cell>
          <cell r="W46">
            <v>1281</v>
          </cell>
          <cell r="X46">
            <v>1281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1281</v>
          </cell>
        </row>
        <row r="47">
          <cell r="V47" t="str">
            <v>ABS6623AMTBLACK GREENREGSBD</v>
          </cell>
          <cell r="W47">
            <v>53</v>
          </cell>
          <cell r="X47">
            <v>107</v>
          </cell>
          <cell r="Y47">
            <v>0</v>
          </cell>
          <cell r="Z47">
            <v>54</v>
          </cell>
          <cell r="AA47">
            <v>0</v>
          </cell>
          <cell r="AB47">
            <v>54</v>
          </cell>
          <cell r="AC47">
            <v>53</v>
          </cell>
        </row>
        <row r="48">
          <cell r="V48" t="str">
            <v>ABS6623AMTBLACK GREENAMZCOMREGSBD</v>
          </cell>
          <cell r="W48">
            <v>2425</v>
          </cell>
          <cell r="X48">
            <v>2425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2425</v>
          </cell>
        </row>
        <row r="49">
          <cell r="V49" t="str">
            <v>ABS6623AMTBLACK GREENDSW09F08SBD</v>
          </cell>
          <cell r="W49">
            <v>-4680</v>
          </cell>
          <cell r="X49">
            <v>0</v>
          </cell>
          <cell r="Y49">
            <v>4680</v>
          </cell>
          <cell r="Z49">
            <v>4680</v>
          </cell>
          <cell r="AA49">
            <v>0</v>
          </cell>
          <cell r="AB49">
            <v>4680</v>
          </cell>
          <cell r="AC49">
            <v>0</v>
          </cell>
          <cell r="AD49">
            <v>4680</v>
          </cell>
          <cell r="AE49">
            <v>46004</v>
          </cell>
        </row>
        <row r="50">
          <cell r="V50" t="str">
            <v>ABS6623AMTBLACK GREENDSWREGSBD</v>
          </cell>
          <cell r="W50">
            <v>-3420</v>
          </cell>
          <cell r="X50">
            <v>0</v>
          </cell>
          <cell r="Y50">
            <v>3420</v>
          </cell>
          <cell r="Z50">
            <v>3420</v>
          </cell>
          <cell r="AA50">
            <v>0</v>
          </cell>
          <cell r="AB50">
            <v>3420</v>
          </cell>
          <cell r="AC50">
            <v>0</v>
          </cell>
          <cell r="AD50">
            <v>1392</v>
          </cell>
          <cell r="AE50">
            <v>46004</v>
          </cell>
          <cell r="AF50">
            <v>2028</v>
          </cell>
          <cell r="AG50">
            <v>46049</v>
          </cell>
        </row>
        <row r="51">
          <cell r="V51" t="str">
            <v>ABS6623AMTBLACK GREENFAM06F31SBD</v>
          </cell>
          <cell r="W51">
            <v>-3780</v>
          </cell>
          <cell r="X51">
            <v>0</v>
          </cell>
          <cell r="Y51">
            <v>3780</v>
          </cell>
          <cell r="Z51">
            <v>3780</v>
          </cell>
          <cell r="AA51">
            <v>0</v>
          </cell>
          <cell r="AB51">
            <v>3780</v>
          </cell>
          <cell r="AC51">
            <v>0</v>
          </cell>
          <cell r="AD51">
            <v>3780</v>
          </cell>
          <cell r="AE51">
            <v>46004</v>
          </cell>
        </row>
        <row r="52">
          <cell r="V52" t="str">
            <v>ABS6623AMTBLACK GREENFAMREGSBD</v>
          </cell>
          <cell r="W52">
            <v>-11880</v>
          </cell>
          <cell r="X52">
            <v>0</v>
          </cell>
          <cell r="Y52">
            <v>11880</v>
          </cell>
          <cell r="Z52">
            <v>11880</v>
          </cell>
          <cell r="AA52">
            <v>0</v>
          </cell>
          <cell r="AB52">
            <v>11880</v>
          </cell>
          <cell r="AC52">
            <v>0</v>
          </cell>
          <cell r="AD52">
            <v>2460</v>
          </cell>
          <cell r="AE52">
            <v>46004</v>
          </cell>
          <cell r="AF52">
            <v>2400</v>
          </cell>
          <cell r="AG52">
            <v>46049</v>
          </cell>
          <cell r="AH52">
            <v>7020</v>
          </cell>
          <cell r="AI52">
            <v>46113</v>
          </cell>
        </row>
        <row r="53">
          <cell r="V53" t="str">
            <v>ABS6623AMTBLACK GREENRKR06F30SBD</v>
          </cell>
          <cell r="W53">
            <v>-600</v>
          </cell>
          <cell r="X53">
            <v>0</v>
          </cell>
          <cell r="Y53">
            <v>600</v>
          </cell>
          <cell r="Z53">
            <v>600</v>
          </cell>
          <cell r="AA53">
            <v>0</v>
          </cell>
          <cell r="AB53">
            <v>600</v>
          </cell>
          <cell r="AC53">
            <v>0</v>
          </cell>
          <cell r="AD53">
            <v>600</v>
          </cell>
          <cell r="AE53">
            <v>46049</v>
          </cell>
        </row>
        <row r="54">
          <cell r="V54" t="str">
            <v>ABS6623AMTBLACK GREENRKR09F23SBD</v>
          </cell>
          <cell r="W54">
            <v>-900</v>
          </cell>
          <cell r="X54">
            <v>0</v>
          </cell>
          <cell r="Y54">
            <v>900</v>
          </cell>
          <cell r="Z54">
            <v>900</v>
          </cell>
          <cell r="AA54">
            <v>0</v>
          </cell>
          <cell r="AB54">
            <v>900</v>
          </cell>
          <cell r="AC54">
            <v>0</v>
          </cell>
          <cell r="AD54">
            <v>900</v>
          </cell>
          <cell r="AE54">
            <v>46049</v>
          </cell>
        </row>
        <row r="55">
          <cell r="V55" t="str">
            <v>ABS6623AMTBLACK GREENRKR12F12SBD</v>
          </cell>
          <cell r="W55">
            <v>-1200</v>
          </cell>
          <cell r="X55">
            <v>0</v>
          </cell>
          <cell r="Y55">
            <v>1200</v>
          </cell>
          <cell r="Z55">
            <v>1200</v>
          </cell>
          <cell r="AA55">
            <v>0</v>
          </cell>
          <cell r="AB55">
            <v>1200</v>
          </cell>
          <cell r="AC55">
            <v>0</v>
          </cell>
          <cell r="AD55">
            <v>1200</v>
          </cell>
          <cell r="AE55">
            <v>46049</v>
          </cell>
        </row>
        <row r="56">
          <cell r="V56" t="str">
            <v>ABS6623AMTBLACK GREENROS06F01POEROS</v>
          </cell>
          <cell r="W56">
            <v>-7500</v>
          </cell>
          <cell r="X56">
            <v>0</v>
          </cell>
          <cell r="Y56">
            <v>7500</v>
          </cell>
          <cell r="Z56">
            <v>7500</v>
          </cell>
          <cell r="AA56">
            <v>0</v>
          </cell>
          <cell r="AB56">
            <v>7500</v>
          </cell>
          <cell r="AC56">
            <v>0</v>
          </cell>
          <cell r="AD56">
            <v>7500</v>
          </cell>
          <cell r="AE56">
            <v>46021</v>
          </cell>
        </row>
        <row r="57">
          <cell r="V57" t="str">
            <v>ABS6623AMTBLACK GREENSHO09F40SBD</v>
          </cell>
          <cell r="W57">
            <v>-540</v>
          </cell>
          <cell r="X57">
            <v>0</v>
          </cell>
          <cell r="Y57">
            <v>540</v>
          </cell>
          <cell r="Z57">
            <v>540</v>
          </cell>
          <cell r="AA57">
            <v>0</v>
          </cell>
          <cell r="AB57">
            <v>540</v>
          </cell>
          <cell r="AC57">
            <v>0</v>
          </cell>
          <cell r="AD57">
            <v>540</v>
          </cell>
          <cell r="AE57">
            <v>46047</v>
          </cell>
        </row>
        <row r="58">
          <cell r="V58" t="str">
            <v>ABS6623AMTBLACK GREENSHO09F43SBD</v>
          </cell>
          <cell r="W58">
            <v>-720</v>
          </cell>
          <cell r="X58">
            <v>0</v>
          </cell>
          <cell r="Y58">
            <v>720</v>
          </cell>
          <cell r="Z58">
            <v>720</v>
          </cell>
          <cell r="AA58">
            <v>0</v>
          </cell>
          <cell r="AB58">
            <v>720</v>
          </cell>
          <cell r="AC58">
            <v>0</v>
          </cell>
          <cell r="AD58">
            <v>720</v>
          </cell>
          <cell r="AE58">
            <v>46110</v>
          </cell>
        </row>
        <row r="59">
          <cell r="V59" t="str">
            <v>ABS6623AMTBLACK GREENSHO12F77SBD</v>
          </cell>
          <cell r="W59">
            <v>-960</v>
          </cell>
          <cell r="X59">
            <v>720</v>
          </cell>
          <cell r="Y59">
            <v>960</v>
          </cell>
          <cell r="Z59">
            <v>960</v>
          </cell>
          <cell r="AA59">
            <v>720</v>
          </cell>
          <cell r="AB59">
            <v>1680</v>
          </cell>
          <cell r="AC59">
            <v>0</v>
          </cell>
          <cell r="AD59">
            <v>960</v>
          </cell>
          <cell r="AE59">
            <v>46110</v>
          </cell>
        </row>
        <row r="60">
          <cell r="V60" t="str">
            <v>ABS6623AMTBLACK GREENSHO12F78SBD</v>
          </cell>
          <cell r="W60">
            <v>-1200</v>
          </cell>
          <cell r="X60">
            <v>0</v>
          </cell>
          <cell r="Y60">
            <v>1200</v>
          </cell>
          <cell r="Z60">
            <v>1200</v>
          </cell>
          <cell r="AA60">
            <v>0</v>
          </cell>
          <cell r="AB60">
            <v>1200</v>
          </cell>
          <cell r="AC60">
            <v>0</v>
          </cell>
          <cell r="AD60">
            <v>1200</v>
          </cell>
          <cell r="AE60">
            <v>46075</v>
          </cell>
        </row>
        <row r="61">
          <cell r="V61" t="str">
            <v>ABS6623AMTBLACK GREENSHOREGSBD</v>
          </cell>
          <cell r="W61">
            <v>-6780</v>
          </cell>
          <cell r="X61">
            <v>2280</v>
          </cell>
          <cell r="Y61">
            <v>4980</v>
          </cell>
          <cell r="Z61">
            <v>7980</v>
          </cell>
          <cell r="AA61">
            <v>1080</v>
          </cell>
          <cell r="AB61">
            <v>9060</v>
          </cell>
          <cell r="AC61">
            <v>-1800</v>
          </cell>
          <cell r="AD61">
            <v>960</v>
          </cell>
          <cell r="AE61">
            <v>46047</v>
          </cell>
          <cell r="AF61">
            <v>1500</v>
          </cell>
          <cell r="AG61">
            <v>46075</v>
          </cell>
          <cell r="AH61">
            <v>2520</v>
          </cell>
          <cell r="AI61">
            <v>46110</v>
          </cell>
        </row>
        <row r="62">
          <cell r="V62" t="str">
            <v>ABS6623AMTBLACK GREENXREGSBD</v>
          </cell>
          <cell r="W62">
            <v>1056</v>
          </cell>
          <cell r="X62">
            <v>1056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1056</v>
          </cell>
        </row>
        <row r="63">
          <cell r="V63" t="str">
            <v>ABS8567AMTBLACKDDD06F01POEDDD</v>
          </cell>
          <cell r="W63">
            <v>-1200</v>
          </cell>
          <cell r="X63">
            <v>0</v>
          </cell>
          <cell r="Y63">
            <v>1200</v>
          </cell>
          <cell r="Z63">
            <v>1200</v>
          </cell>
          <cell r="AA63">
            <v>0</v>
          </cell>
          <cell r="AB63">
            <v>1200</v>
          </cell>
          <cell r="AC63">
            <v>0</v>
          </cell>
          <cell r="AD63">
            <v>1200</v>
          </cell>
          <cell r="AE63">
            <v>46051</v>
          </cell>
        </row>
        <row r="64">
          <cell r="V64" t="str">
            <v>ABS8567AMTBLACKROS06F01POEROS</v>
          </cell>
          <cell r="W64">
            <v>-7500</v>
          </cell>
          <cell r="X64">
            <v>0</v>
          </cell>
          <cell r="Y64">
            <v>7500</v>
          </cell>
          <cell r="Z64">
            <v>7500</v>
          </cell>
          <cell r="AA64">
            <v>0</v>
          </cell>
          <cell r="AB64">
            <v>7500</v>
          </cell>
          <cell r="AC64">
            <v>0</v>
          </cell>
          <cell r="AD64">
            <v>7500</v>
          </cell>
          <cell r="AE64">
            <v>46051</v>
          </cell>
        </row>
        <row r="65">
          <cell r="V65" t="str">
            <v>ABS8567AMTBLACKX12C38SBD</v>
          </cell>
          <cell r="W65">
            <v>2400</v>
          </cell>
          <cell r="X65">
            <v>2400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2400</v>
          </cell>
        </row>
        <row r="66">
          <cell r="V66" t="str">
            <v>ABS8804AMTMULTI COLORS ON ITEMIGS12F71DI</v>
          </cell>
          <cell r="W66">
            <v>-12936</v>
          </cell>
          <cell r="X66">
            <v>0</v>
          </cell>
          <cell r="Y66">
            <v>13080</v>
          </cell>
          <cell r="Z66">
            <v>12936</v>
          </cell>
          <cell r="AA66">
            <v>0</v>
          </cell>
          <cell r="AB66">
            <v>12936</v>
          </cell>
          <cell r="AC66">
            <v>144</v>
          </cell>
          <cell r="AD66">
            <v>3144</v>
          </cell>
          <cell r="AE66">
            <v>45996</v>
          </cell>
          <cell r="AF66">
            <v>3000</v>
          </cell>
          <cell r="AG66">
            <v>46019</v>
          </cell>
          <cell r="AH66">
            <v>3936</v>
          </cell>
          <cell r="AI66">
            <v>46047</v>
          </cell>
          <cell r="AJ66">
            <v>3000</v>
          </cell>
          <cell r="AK66">
            <v>46089</v>
          </cell>
        </row>
        <row r="67">
          <cell r="V67" t="str">
            <v>AGF7935DRSPURPLE  PINKX12F79SBD</v>
          </cell>
          <cell r="W67">
            <v>0</v>
          </cell>
          <cell r="X67">
            <v>0</v>
          </cell>
          <cell r="Y67">
            <v>600</v>
          </cell>
          <cell r="Z67">
            <v>0</v>
          </cell>
          <cell r="AA67">
            <v>0</v>
          </cell>
          <cell r="AB67">
            <v>0</v>
          </cell>
          <cell r="AC67">
            <v>600</v>
          </cell>
          <cell r="AD67">
            <v>600</v>
          </cell>
          <cell r="AE67">
            <v>45781</v>
          </cell>
        </row>
        <row r="68">
          <cell r="V68" t="str">
            <v>AGF7935DRSPURPLE  PINKXREGSBD</v>
          </cell>
          <cell r="W68">
            <v>0</v>
          </cell>
          <cell r="X68">
            <v>0</v>
          </cell>
          <cell r="Y68">
            <v>600</v>
          </cell>
          <cell r="Z68">
            <v>0</v>
          </cell>
          <cell r="AA68">
            <v>0</v>
          </cell>
          <cell r="AB68">
            <v>0</v>
          </cell>
          <cell r="AC68">
            <v>600</v>
          </cell>
          <cell r="AD68">
            <v>600</v>
          </cell>
          <cell r="AE68">
            <v>45781</v>
          </cell>
        </row>
        <row r="69">
          <cell r="V69" t="str">
            <v>AGF7935DRSWHITE MULTIX12F79SBD</v>
          </cell>
          <cell r="W69">
            <v>0</v>
          </cell>
          <cell r="X69">
            <v>0</v>
          </cell>
          <cell r="Y69">
            <v>600</v>
          </cell>
          <cell r="Z69">
            <v>0</v>
          </cell>
          <cell r="AA69">
            <v>0</v>
          </cell>
          <cell r="AB69">
            <v>0</v>
          </cell>
          <cell r="AC69">
            <v>600</v>
          </cell>
          <cell r="AD69">
            <v>600</v>
          </cell>
          <cell r="AE69">
            <v>45781</v>
          </cell>
        </row>
        <row r="70">
          <cell r="V70" t="str">
            <v>AGF7935DRSWHITE MULTIXREGSBD</v>
          </cell>
          <cell r="W70">
            <v>0</v>
          </cell>
          <cell r="X70">
            <v>0</v>
          </cell>
          <cell r="Y70">
            <v>600</v>
          </cell>
          <cell r="Z70">
            <v>0</v>
          </cell>
          <cell r="AA70">
            <v>0</v>
          </cell>
          <cell r="AB70">
            <v>0</v>
          </cell>
          <cell r="AC70">
            <v>600</v>
          </cell>
          <cell r="AD70">
            <v>600</v>
          </cell>
          <cell r="AE70">
            <v>45781</v>
          </cell>
        </row>
        <row r="71">
          <cell r="V71" t="str">
            <v>AGF8319ARSGREYREGSBD</v>
          </cell>
          <cell r="W71">
            <v>2</v>
          </cell>
          <cell r="X71">
            <v>2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2</v>
          </cell>
        </row>
        <row r="72">
          <cell r="V72" t="str">
            <v>AGF8319ARSGREYX12F79SBD</v>
          </cell>
          <cell r="W72">
            <v>12</v>
          </cell>
          <cell r="X72">
            <v>12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12</v>
          </cell>
        </row>
        <row r="73">
          <cell r="V73" t="str">
            <v>AGF8319ARSGREYXREGSBD</v>
          </cell>
          <cell r="W73">
            <v>574</v>
          </cell>
          <cell r="X73">
            <v>574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574</v>
          </cell>
        </row>
        <row r="74">
          <cell r="V74" t="str">
            <v>AGF9652WRSPINKWMTREGDI</v>
          </cell>
          <cell r="W74">
            <v>-10188</v>
          </cell>
          <cell r="X74">
            <v>0</v>
          </cell>
          <cell r="Y74">
            <v>10188</v>
          </cell>
          <cell r="Z74">
            <v>10188</v>
          </cell>
          <cell r="AA74">
            <v>0</v>
          </cell>
          <cell r="AB74">
            <v>10188</v>
          </cell>
          <cell r="AC74">
            <v>0</v>
          </cell>
          <cell r="AD74">
            <v>5640</v>
          </cell>
          <cell r="AE74">
            <v>46015</v>
          </cell>
          <cell r="AF74">
            <v>4548</v>
          </cell>
          <cell r="AG74">
            <v>46043</v>
          </cell>
        </row>
        <row r="75">
          <cell r="V75" t="str">
            <v>AGF9913WRSBLUCRLWMTCOMREGDI</v>
          </cell>
          <cell r="W75">
            <v>-504</v>
          </cell>
          <cell r="X75">
            <v>0</v>
          </cell>
          <cell r="Y75">
            <v>504</v>
          </cell>
          <cell r="Z75">
            <v>504</v>
          </cell>
          <cell r="AA75">
            <v>0</v>
          </cell>
          <cell r="AB75">
            <v>504</v>
          </cell>
          <cell r="AC75">
            <v>0</v>
          </cell>
          <cell r="AD75">
            <v>504</v>
          </cell>
          <cell r="AE75">
            <v>46043</v>
          </cell>
        </row>
        <row r="76">
          <cell r="V76" t="str">
            <v>AGF9913WRSPINK PURPLEWMT06F03DI</v>
          </cell>
          <cell r="W76">
            <v>-9696</v>
          </cell>
          <cell r="X76">
            <v>0</v>
          </cell>
          <cell r="Y76">
            <v>9696</v>
          </cell>
          <cell r="Z76">
            <v>9696</v>
          </cell>
          <cell r="AA76">
            <v>0</v>
          </cell>
          <cell r="AB76">
            <v>9696</v>
          </cell>
          <cell r="AC76">
            <v>-5484</v>
          </cell>
          <cell r="AD76">
            <v>78</v>
          </cell>
          <cell r="AE76">
            <v>46046</v>
          </cell>
          <cell r="AF76">
            <v>1494</v>
          </cell>
          <cell r="AG76">
            <v>46056</v>
          </cell>
          <cell r="AH76">
            <v>930</v>
          </cell>
          <cell r="AI76">
            <v>46057</v>
          </cell>
          <cell r="AJ76">
            <v>1710</v>
          </cell>
          <cell r="AK76">
            <v>46059</v>
          </cell>
        </row>
        <row r="77">
          <cell r="V77" t="str">
            <v>AGF9913WRSPINK PURPLEWMT07F01DI</v>
          </cell>
          <cell r="W77">
            <v>-11312</v>
          </cell>
          <cell r="X77">
            <v>0</v>
          </cell>
          <cell r="Y77">
            <v>11312</v>
          </cell>
          <cell r="Z77">
            <v>11312</v>
          </cell>
          <cell r="AA77">
            <v>0</v>
          </cell>
          <cell r="AB77">
            <v>11312</v>
          </cell>
          <cell r="AC77">
            <v>-6398</v>
          </cell>
          <cell r="AD77">
            <v>91</v>
          </cell>
          <cell r="AE77">
            <v>46046</v>
          </cell>
          <cell r="AF77">
            <v>1743</v>
          </cell>
          <cell r="AG77">
            <v>46056</v>
          </cell>
          <cell r="AH77">
            <v>1085</v>
          </cell>
          <cell r="AI77">
            <v>46057</v>
          </cell>
          <cell r="AJ77">
            <v>1995</v>
          </cell>
          <cell r="AK77">
            <v>46059</v>
          </cell>
        </row>
        <row r="78">
          <cell r="V78" t="str">
            <v>AGF9913WRSPINK PURPLEWMT12F07DI</v>
          </cell>
          <cell r="W78">
            <v>-27468</v>
          </cell>
          <cell r="X78">
            <v>0</v>
          </cell>
          <cell r="Y78">
            <v>27468</v>
          </cell>
          <cell r="Z78">
            <v>27468</v>
          </cell>
          <cell r="AA78">
            <v>0</v>
          </cell>
          <cell r="AB78">
            <v>27468</v>
          </cell>
          <cell r="AC78">
            <v>-15096</v>
          </cell>
          <cell r="AD78">
            <v>60</v>
          </cell>
          <cell r="AE78">
            <v>46046</v>
          </cell>
          <cell r="AF78">
            <v>3648</v>
          </cell>
          <cell r="AG78">
            <v>46056</v>
          </cell>
          <cell r="AH78">
            <v>4200</v>
          </cell>
          <cell r="AI78">
            <v>46057</v>
          </cell>
          <cell r="AJ78">
            <v>4464</v>
          </cell>
          <cell r="AK78">
            <v>46059</v>
          </cell>
        </row>
        <row r="79">
          <cell r="V79" t="str">
            <v>AGF9913WRSPINK PURPLEWMTREGDI</v>
          </cell>
          <cell r="W79">
            <v>-11556</v>
          </cell>
          <cell r="X79">
            <v>0</v>
          </cell>
          <cell r="Y79">
            <v>11556</v>
          </cell>
          <cell r="Z79">
            <v>11556</v>
          </cell>
          <cell r="AA79">
            <v>0</v>
          </cell>
          <cell r="AB79">
            <v>11556</v>
          </cell>
          <cell r="AC79">
            <v>0</v>
          </cell>
          <cell r="AD79">
            <v>5208</v>
          </cell>
          <cell r="AE79">
            <v>46071</v>
          </cell>
          <cell r="AF79">
            <v>5304</v>
          </cell>
          <cell r="AG79">
            <v>46085</v>
          </cell>
          <cell r="AH79">
            <v>1044</v>
          </cell>
          <cell r="AI79">
            <v>46106</v>
          </cell>
        </row>
        <row r="80">
          <cell r="V80" t="str">
            <v>AGF9913WRSPINK PURPLEWMTCOMREGDI</v>
          </cell>
          <cell r="W80">
            <v>-144</v>
          </cell>
          <cell r="X80">
            <v>0</v>
          </cell>
          <cell r="Y80">
            <v>144</v>
          </cell>
          <cell r="Z80">
            <v>144</v>
          </cell>
          <cell r="AA80">
            <v>0</v>
          </cell>
          <cell r="AB80">
            <v>144</v>
          </cell>
          <cell r="AC80">
            <v>0</v>
          </cell>
          <cell r="AD80">
            <v>144</v>
          </cell>
          <cell r="AE80">
            <v>46043</v>
          </cell>
        </row>
        <row r="81">
          <cell r="V81" t="str">
            <v>AGS9878AMTPINKIGS12F09DI</v>
          </cell>
          <cell r="W81">
            <v>-6372</v>
          </cell>
          <cell r="X81">
            <v>0</v>
          </cell>
          <cell r="Y81">
            <v>6372</v>
          </cell>
          <cell r="Z81">
            <v>6372</v>
          </cell>
          <cell r="AA81">
            <v>0</v>
          </cell>
          <cell r="AB81">
            <v>6372</v>
          </cell>
          <cell r="AC81">
            <v>0</v>
          </cell>
          <cell r="AD81">
            <v>3516</v>
          </cell>
          <cell r="AE81">
            <v>45996</v>
          </cell>
          <cell r="AF81">
            <v>1368</v>
          </cell>
          <cell r="AG81">
            <v>46019</v>
          </cell>
          <cell r="AH81">
            <v>1488</v>
          </cell>
          <cell r="AI81">
            <v>46047</v>
          </cell>
        </row>
        <row r="82">
          <cell r="V82" t="str">
            <v>ALF6857ARSBLACKREGSBD</v>
          </cell>
          <cell r="W82">
            <v>3</v>
          </cell>
          <cell r="X82">
            <v>3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3</v>
          </cell>
        </row>
        <row r="83">
          <cell r="V83" t="str">
            <v>ALF6857ARSBLACKH12F20SBD</v>
          </cell>
          <cell r="W83">
            <v>3204</v>
          </cell>
          <cell r="X83">
            <v>3204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3204</v>
          </cell>
        </row>
        <row r="84">
          <cell r="V84" t="str">
            <v>ALF6857ARSBLACKHREGSBD</v>
          </cell>
          <cell r="W84">
            <v>435</v>
          </cell>
          <cell r="X84">
            <v>435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435</v>
          </cell>
        </row>
        <row r="85">
          <cell r="V85" t="str">
            <v>ALF7935DRSPEACHX12F28SBD</v>
          </cell>
          <cell r="W85">
            <v>0</v>
          </cell>
          <cell r="X85">
            <v>0</v>
          </cell>
          <cell r="Y85">
            <v>600</v>
          </cell>
          <cell r="Z85">
            <v>0</v>
          </cell>
          <cell r="AA85">
            <v>0</v>
          </cell>
          <cell r="AB85">
            <v>0</v>
          </cell>
          <cell r="AC85">
            <v>600</v>
          </cell>
          <cell r="AD85">
            <v>600</v>
          </cell>
          <cell r="AE85">
            <v>45781</v>
          </cell>
        </row>
        <row r="86">
          <cell r="V86" t="str">
            <v>ALF7935DRSPEACHXREGSBD</v>
          </cell>
          <cell r="W86">
            <v>0</v>
          </cell>
          <cell r="X86">
            <v>0</v>
          </cell>
          <cell r="Y86">
            <v>600</v>
          </cell>
          <cell r="Z86">
            <v>0</v>
          </cell>
          <cell r="AA86">
            <v>0</v>
          </cell>
          <cell r="AB86">
            <v>0</v>
          </cell>
          <cell r="AC86">
            <v>600</v>
          </cell>
          <cell r="AD86">
            <v>600</v>
          </cell>
          <cell r="AE86">
            <v>45781</v>
          </cell>
        </row>
        <row r="87">
          <cell r="V87" t="str">
            <v>ALF7935DRSWHITEX12F28SBD</v>
          </cell>
          <cell r="W87">
            <v>0</v>
          </cell>
          <cell r="X87">
            <v>0</v>
          </cell>
          <cell r="Y87">
            <v>600</v>
          </cell>
          <cell r="Z87">
            <v>0</v>
          </cell>
          <cell r="AA87">
            <v>0</v>
          </cell>
          <cell r="AB87">
            <v>0</v>
          </cell>
          <cell r="AC87">
            <v>600</v>
          </cell>
          <cell r="AD87">
            <v>600</v>
          </cell>
          <cell r="AE87">
            <v>45781</v>
          </cell>
        </row>
        <row r="88">
          <cell r="V88" t="str">
            <v>ALF7935DRSWHITEXREGSBD</v>
          </cell>
          <cell r="W88">
            <v>0</v>
          </cell>
          <cell r="X88">
            <v>0</v>
          </cell>
          <cell r="Y88">
            <v>600</v>
          </cell>
          <cell r="Z88">
            <v>0</v>
          </cell>
          <cell r="AA88">
            <v>0</v>
          </cell>
          <cell r="AB88">
            <v>0</v>
          </cell>
          <cell r="AC88">
            <v>600</v>
          </cell>
          <cell r="AD88">
            <v>600</v>
          </cell>
          <cell r="AE88">
            <v>45781</v>
          </cell>
        </row>
        <row r="89">
          <cell r="V89" t="str">
            <v>ALF9600WRSBLACKWMT07F04DI</v>
          </cell>
          <cell r="W89">
            <v>-3836</v>
          </cell>
          <cell r="X89">
            <v>0</v>
          </cell>
          <cell r="Y89">
            <v>3836</v>
          </cell>
          <cell r="Z89">
            <v>3836</v>
          </cell>
          <cell r="AA89">
            <v>0</v>
          </cell>
          <cell r="AB89">
            <v>3836</v>
          </cell>
          <cell r="AC89">
            <v>-595</v>
          </cell>
          <cell r="AD89">
            <v>273</v>
          </cell>
          <cell r="AE89">
            <v>46000</v>
          </cell>
          <cell r="AF89">
            <v>1141</v>
          </cell>
          <cell r="AG89">
            <v>46003</v>
          </cell>
          <cell r="AH89">
            <v>819</v>
          </cell>
          <cell r="AI89">
            <v>46004</v>
          </cell>
          <cell r="AJ89">
            <v>1008</v>
          </cell>
          <cell r="AK89">
            <v>46010</v>
          </cell>
        </row>
        <row r="90">
          <cell r="V90" t="str">
            <v>ALF9600WRSBLACKWMT12F08DI</v>
          </cell>
          <cell r="W90">
            <v>-6576</v>
          </cell>
          <cell r="X90">
            <v>0</v>
          </cell>
          <cell r="Y90">
            <v>6576</v>
          </cell>
          <cell r="Z90">
            <v>6576</v>
          </cell>
          <cell r="AA90">
            <v>0</v>
          </cell>
          <cell r="AB90">
            <v>6576</v>
          </cell>
          <cell r="AC90">
            <v>-1020</v>
          </cell>
          <cell r="AD90">
            <v>468</v>
          </cell>
          <cell r="AE90">
            <v>46000</v>
          </cell>
          <cell r="AF90">
            <v>1956</v>
          </cell>
          <cell r="AG90">
            <v>46003</v>
          </cell>
          <cell r="AH90">
            <v>1404</v>
          </cell>
          <cell r="AI90">
            <v>46004</v>
          </cell>
          <cell r="AJ90">
            <v>1728</v>
          </cell>
          <cell r="AK90">
            <v>46010</v>
          </cell>
        </row>
        <row r="91">
          <cell r="V91" t="str">
            <v>ALF9600WRSBLACKWMTREGDI</v>
          </cell>
          <cell r="W91">
            <v>-20244</v>
          </cell>
          <cell r="X91">
            <v>0</v>
          </cell>
          <cell r="Y91">
            <v>20244</v>
          </cell>
          <cell r="Z91">
            <v>20244</v>
          </cell>
          <cell r="AA91">
            <v>0</v>
          </cell>
          <cell r="AB91">
            <v>20244</v>
          </cell>
          <cell r="AC91">
            <v>0</v>
          </cell>
          <cell r="AD91">
            <v>9516</v>
          </cell>
          <cell r="AE91">
            <v>46015</v>
          </cell>
          <cell r="AF91">
            <v>5988</v>
          </cell>
          <cell r="AG91">
            <v>46043</v>
          </cell>
          <cell r="AH91">
            <v>3696</v>
          </cell>
          <cell r="AI91">
            <v>46071</v>
          </cell>
          <cell r="AJ91">
            <v>1044</v>
          </cell>
          <cell r="AK91">
            <v>46099</v>
          </cell>
        </row>
        <row r="92">
          <cell r="V92" t="str">
            <v>ALF9600WRSPINK AQUAWMT06F04DI</v>
          </cell>
          <cell r="W92">
            <v>-732</v>
          </cell>
          <cell r="X92">
            <v>0</v>
          </cell>
          <cell r="Y92">
            <v>732</v>
          </cell>
          <cell r="Z92">
            <v>732</v>
          </cell>
          <cell r="AA92">
            <v>0</v>
          </cell>
          <cell r="AB92">
            <v>732</v>
          </cell>
          <cell r="AC92">
            <v>-186</v>
          </cell>
          <cell r="AD92">
            <v>42</v>
          </cell>
          <cell r="AE92">
            <v>46000</v>
          </cell>
          <cell r="AF92">
            <v>102</v>
          </cell>
          <cell r="AG92">
            <v>46003</v>
          </cell>
          <cell r="AH92">
            <v>186</v>
          </cell>
          <cell r="AI92">
            <v>46004</v>
          </cell>
          <cell r="AJ92">
            <v>216</v>
          </cell>
          <cell r="AK92">
            <v>46010</v>
          </cell>
        </row>
        <row r="93">
          <cell r="V93" t="str">
            <v>ALF9600WRSPINK AQUAWMT06F25DI</v>
          </cell>
          <cell r="W93">
            <v>-1518</v>
          </cell>
          <cell r="X93">
            <v>0</v>
          </cell>
          <cell r="Y93">
            <v>1518</v>
          </cell>
          <cell r="Z93">
            <v>1518</v>
          </cell>
          <cell r="AA93">
            <v>0</v>
          </cell>
          <cell r="AB93">
            <v>1518</v>
          </cell>
          <cell r="AC93">
            <v>-678</v>
          </cell>
          <cell r="AD93">
            <v>72</v>
          </cell>
          <cell r="AE93">
            <v>46042</v>
          </cell>
          <cell r="AF93">
            <v>126</v>
          </cell>
          <cell r="AG93">
            <v>46043</v>
          </cell>
          <cell r="AH93">
            <v>294</v>
          </cell>
          <cell r="AI93">
            <v>46045</v>
          </cell>
          <cell r="AJ93">
            <v>348</v>
          </cell>
          <cell r="AK93">
            <v>46046</v>
          </cell>
        </row>
        <row r="94">
          <cell r="V94" t="str">
            <v>ALF9600WRSPINK AQUAWMT09F04DI</v>
          </cell>
          <cell r="W94">
            <v>-2727</v>
          </cell>
          <cell r="X94">
            <v>0</v>
          </cell>
          <cell r="Y94">
            <v>2727</v>
          </cell>
          <cell r="Z94">
            <v>2727</v>
          </cell>
          <cell r="AA94">
            <v>0</v>
          </cell>
          <cell r="AB94">
            <v>2727</v>
          </cell>
          <cell r="AC94">
            <v>-1197</v>
          </cell>
          <cell r="AD94">
            <v>126</v>
          </cell>
          <cell r="AE94">
            <v>46042</v>
          </cell>
          <cell r="AF94">
            <v>234</v>
          </cell>
          <cell r="AG94">
            <v>46043</v>
          </cell>
          <cell r="AH94">
            <v>576</v>
          </cell>
          <cell r="AI94">
            <v>46045</v>
          </cell>
          <cell r="AJ94">
            <v>594</v>
          </cell>
          <cell r="AK94">
            <v>46046</v>
          </cell>
        </row>
        <row r="95">
          <cell r="V95" t="str">
            <v>ALF9600WRSPINK AQUAWMT12F07DI</v>
          </cell>
          <cell r="W95">
            <v>-3324</v>
          </cell>
          <cell r="X95">
            <v>0</v>
          </cell>
          <cell r="Y95">
            <v>3324</v>
          </cell>
          <cell r="Z95">
            <v>3324</v>
          </cell>
          <cell r="AA95">
            <v>0</v>
          </cell>
          <cell r="AB95">
            <v>3324</v>
          </cell>
          <cell r="AC95">
            <v>-552</v>
          </cell>
          <cell r="AD95">
            <v>168</v>
          </cell>
          <cell r="AE95">
            <v>46000</v>
          </cell>
          <cell r="AF95">
            <v>972</v>
          </cell>
          <cell r="AG95">
            <v>46003</v>
          </cell>
          <cell r="AH95">
            <v>792</v>
          </cell>
          <cell r="AI95">
            <v>46004</v>
          </cell>
          <cell r="AJ95">
            <v>840</v>
          </cell>
          <cell r="AK95">
            <v>46010</v>
          </cell>
        </row>
        <row r="96">
          <cell r="V96" t="str">
            <v>ALF9600WRSPINK AQUAWMTCOMREGDI</v>
          </cell>
          <cell r="W96">
            <v>-504</v>
          </cell>
          <cell r="X96">
            <v>0</v>
          </cell>
          <cell r="Y96">
            <v>504</v>
          </cell>
          <cell r="Z96">
            <v>504</v>
          </cell>
          <cell r="AA96">
            <v>0</v>
          </cell>
          <cell r="AB96">
            <v>504</v>
          </cell>
          <cell r="AC96">
            <v>0</v>
          </cell>
          <cell r="AD96">
            <v>156</v>
          </cell>
          <cell r="AE96">
            <v>46022</v>
          </cell>
          <cell r="AF96">
            <v>108</v>
          </cell>
          <cell r="AG96">
            <v>46036</v>
          </cell>
          <cell r="AH96">
            <v>144</v>
          </cell>
          <cell r="AI96">
            <v>46064</v>
          </cell>
          <cell r="AJ96">
            <v>96</v>
          </cell>
          <cell r="AK96">
            <v>46078</v>
          </cell>
        </row>
        <row r="97">
          <cell r="V97" t="str">
            <v>AMF6936WRSBLACKWMTCOMREGDI</v>
          </cell>
          <cell r="W97">
            <v>-552</v>
          </cell>
          <cell r="X97">
            <v>0</v>
          </cell>
          <cell r="Y97">
            <v>552</v>
          </cell>
          <cell r="Z97">
            <v>552</v>
          </cell>
          <cell r="AA97">
            <v>0</v>
          </cell>
          <cell r="AB97">
            <v>552</v>
          </cell>
          <cell r="AC97">
            <v>0</v>
          </cell>
          <cell r="AD97">
            <v>552</v>
          </cell>
          <cell r="AE97">
            <v>46007</v>
          </cell>
        </row>
        <row r="98">
          <cell r="V98" t="str">
            <v>AMF6936WRSDARK NAVY OMBREWMT06F04DI</v>
          </cell>
          <cell r="W98">
            <v>-714</v>
          </cell>
          <cell r="X98">
            <v>0</v>
          </cell>
          <cell r="Y98">
            <v>714</v>
          </cell>
          <cell r="Z98">
            <v>714</v>
          </cell>
          <cell r="AA98">
            <v>0</v>
          </cell>
          <cell r="AB98">
            <v>714</v>
          </cell>
          <cell r="AC98">
            <v>-444</v>
          </cell>
          <cell r="AD98">
            <v>48</v>
          </cell>
          <cell r="AE98">
            <v>46000</v>
          </cell>
          <cell r="AF98">
            <v>78</v>
          </cell>
          <cell r="AG98">
            <v>46001</v>
          </cell>
          <cell r="AH98">
            <v>126</v>
          </cell>
          <cell r="AI98">
            <v>46003</v>
          </cell>
          <cell r="AJ98">
            <v>18</v>
          </cell>
          <cell r="AK98">
            <v>46004</v>
          </cell>
        </row>
        <row r="99">
          <cell r="V99" t="str">
            <v>AMF6936WRSDARK NAVY OMBREWMT08F02DI</v>
          </cell>
          <cell r="W99">
            <v>-3400</v>
          </cell>
          <cell r="X99">
            <v>0</v>
          </cell>
          <cell r="Y99">
            <v>3400</v>
          </cell>
          <cell r="Z99">
            <v>3400</v>
          </cell>
          <cell r="AA99">
            <v>0</v>
          </cell>
          <cell r="AB99">
            <v>3400</v>
          </cell>
          <cell r="AC99">
            <v>-1800</v>
          </cell>
          <cell r="AD99">
            <v>392</v>
          </cell>
          <cell r="AE99">
            <v>46000</v>
          </cell>
          <cell r="AF99">
            <v>352</v>
          </cell>
          <cell r="AG99">
            <v>46001</v>
          </cell>
          <cell r="AH99">
            <v>600</v>
          </cell>
          <cell r="AI99">
            <v>46003</v>
          </cell>
          <cell r="AJ99">
            <v>256</v>
          </cell>
          <cell r="AK99">
            <v>46004</v>
          </cell>
        </row>
        <row r="100">
          <cell r="V100" t="str">
            <v>AMF6936WRSDARK NAVY OMBREWMT09F54DI</v>
          </cell>
          <cell r="W100">
            <v>-6327</v>
          </cell>
          <cell r="X100">
            <v>0</v>
          </cell>
          <cell r="Y100">
            <v>6327</v>
          </cell>
          <cell r="Z100">
            <v>6327</v>
          </cell>
          <cell r="AA100">
            <v>0</v>
          </cell>
          <cell r="AB100">
            <v>6327</v>
          </cell>
          <cell r="AC100">
            <v>-3042</v>
          </cell>
          <cell r="AD100">
            <v>324</v>
          </cell>
          <cell r="AE100">
            <v>46000</v>
          </cell>
          <cell r="AF100">
            <v>549</v>
          </cell>
          <cell r="AG100">
            <v>46001</v>
          </cell>
          <cell r="AH100">
            <v>666</v>
          </cell>
          <cell r="AI100">
            <v>46003</v>
          </cell>
          <cell r="AJ100">
            <v>1746</v>
          </cell>
          <cell r="AK100">
            <v>46004</v>
          </cell>
        </row>
        <row r="101">
          <cell r="V101" t="str">
            <v>AMF6936WRSDARK NAVY OMBREWMT11F03DI</v>
          </cell>
          <cell r="W101">
            <v>-13717</v>
          </cell>
          <cell r="X101">
            <v>0</v>
          </cell>
          <cell r="Y101">
            <v>13717</v>
          </cell>
          <cell r="Z101">
            <v>13717</v>
          </cell>
          <cell r="AA101">
            <v>0</v>
          </cell>
          <cell r="AB101">
            <v>13717</v>
          </cell>
          <cell r="AC101">
            <v>-7007</v>
          </cell>
          <cell r="AD101">
            <v>1023</v>
          </cell>
          <cell r="AE101">
            <v>46000</v>
          </cell>
          <cell r="AF101">
            <v>1298</v>
          </cell>
          <cell r="AG101">
            <v>46001</v>
          </cell>
          <cell r="AH101">
            <v>1870</v>
          </cell>
          <cell r="AI101">
            <v>46003</v>
          </cell>
          <cell r="AJ101">
            <v>2519</v>
          </cell>
          <cell r="AK101">
            <v>46004</v>
          </cell>
        </row>
        <row r="102">
          <cell r="V102" t="str">
            <v>AMF6936WRSDARK NAVY OMBREWMTREGDI</v>
          </cell>
          <cell r="W102">
            <v>-25596</v>
          </cell>
          <cell r="X102">
            <v>0</v>
          </cell>
          <cell r="Y102">
            <v>25596</v>
          </cell>
          <cell r="Z102">
            <v>25596</v>
          </cell>
          <cell r="AA102">
            <v>0</v>
          </cell>
          <cell r="AB102">
            <v>25596</v>
          </cell>
          <cell r="AC102">
            <v>0</v>
          </cell>
          <cell r="AD102">
            <v>12792</v>
          </cell>
          <cell r="AE102">
            <v>46015</v>
          </cell>
          <cell r="AF102">
            <v>12804</v>
          </cell>
          <cell r="AG102">
            <v>46071</v>
          </cell>
        </row>
        <row r="103">
          <cell r="V103" t="str">
            <v>AMF7935DRSBLACKX12F19SBD</v>
          </cell>
          <cell r="W103">
            <v>0</v>
          </cell>
          <cell r="X103">
            <v>0</v>
          </cell>
          <cell r="Y103">
            <v>600</v>
          </cell>
          <cell r="Z103">
            <v>0</v>
          </cell>
          <cell r="AA103">
            <v>0</v>
          </cell>
          <cell r="AB103">
            <v>0</v>
          </cell>
          <cell r="AC103">
            <v>600</v>
          </cell>
          <cell r="AD103">
            <v>600</v>
          </cell>
          <cell r="AE103">
            <v>45781</v>
          </cell>
        </row>
        <row r="104">
          <cell r="V104" t="str">
            <v>AMF7935DRSBLACKXREGSBD</v>
          </cell>
          <cell r="W104">
            <v>0</v>
          </cell>
          <cell r="X104">
            <v>0</v>
          </cell>
          <cell r="Y104">
            <v>600</v>
          </cell>
          <cell r="Z104">
            <v>0</v>
          </cell>
          <cell r="AA104">
            <v>0</v>
          </cell>
          <cell r="AB104">
            <v>0</v>
          </cell>
          <cell r="AC104">
            <v>600</v>
          </cell>
          <cell r="AD104">
            <v>600</v>
          </cell>
          <cell r="AE104">
            <v>45781</v>
          </cell>
        </row>
        <row r="105">
          <cell r="V105" t="str">
            <v>AMF7935DRSNAVY ORANGEX12F19SBD</v>
          </cell>
          <cell r="W105">
            <v>0</v>
          </cell>
          <cell r="X105">
            <v>0</v>
          </cell>
          <cell r="Y105">
            <v>600</v>
          </cell>
          <cell r="Z105">
            <v>0</v>
          </cell>
          <cell r="AA105">
            <v>0</v>
          </cell>
          <cell r="AB105">
            <v>0</v>
          </cell>
          <cell r="AC105">
            <v>600</v>
          </cell>
          <cell r="AD105">
            <v>600</v>
          </cell>
          <cell r="AE105">
            <v>45781</v>
          </cell>
        </row>
        <row r="106">
          <cell r="V106" t="str">
            <v>AMF7935DRSNAVY ORANGEXREGSBD</v>
          </cell>
          <cell r="W106">
            <v>0</v>
          </cell>
          <cell r="X106">
            <v>0</v>
          </cell>
          <cell r="Y106">
            <v>600</v>
          </cell>
          <cell r="Z106">
            <v>0</v>
          </cell>
          <cell r="AA106">
            <v>0</v>
          </cell>
          <cell r="AB106">
            <v>0</v>
          </cell>
          <cell r="AC106">
            <v>600</v>
          </cell>
          <cell r="AD106">
            <v>600</v>
          </cell>
          <cell r="AE106">
            <v>45781</v>
          </cell>
        </row>
        <row r="107">
          <cell r="V107" t="str">
            <v>AMF7935DRSTAUPEX12F19SBD</v>
          </cell>
          <cell r="W107">
            <v>0</v>
          </cell>
          <cell r="X107">
            <v>0</v>
          </cell>
          <cell r="Y107">
            <v>600</v>
          </cell>
          <cell r="Z107">
            <v>0</v>
          </cell>
          <cell r="AA107">
            <v>0</v>
          </cell>
          <cell r="AB107">
            <v>0</v>
          </cell>
          <cell r="AC107">
            <v>600</v>
          </cell>
          <cell r="AD107">
            <v>600</v>
          </cell>
          <cell r="AE107">
            <v>45781</v>
          </cell>
        </row>
        <row r="108">
          <cell r="V108" t="str">
            <v>AMF7935DRSTAUPEXREGSBD</v>
          </cell>
          <cell r="W108">
            <v>0</v>
          </cell>
          <cell r="X108">
            <v>0</v>
          </cell>
          <cell r="Y108">
            <v>600</v>
          </cell>
          <cell r="Z108">
            <v>0</v>
          </cell>
          <cell r="AA108">
            <v>0</v>
          </cell>
          <cell r="AB108">
            <v>0</v>
          </cell>
          <cell r="AC108">
            <v>600</v>
          </cell>
          <cell r="AD108">
            <v>600</v>
          </cell>
          <cell r="AE108">
            <v>45781</v>
          </cell>
        </row>
        <row r="109">
          <cell r="V109" t="str">
            <v>AMF8139ARSBLACKREGAMAZON</v>
          </cell>
          <cell r="W109">
            <v>4</v>
          </cell>
          <cell r="X109">
            <v>4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4</v>
          </cell>
        </row>
        <row r="110">
          <cell r="V110" t="str">
            <v>AMF8139ARSBLACKREGSBD</v>
          </cell>
          <cell r="W110">
            <v>4</v>
          </cell>
          <cell r="X110">
            <v>4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4</v>
          </cell>
        </row>
        <row r="111">
          <cell r="V111" t="str">
            <v>AMF8139ARSBLACKH12F19SBD</v>
          </cell>
          <cell r="W111">
            <v>216</v>
          </cell>
          <cell r="X111">
            <v>216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216</v>
          </cell>
        </row>
        <row r="112">
          <cell r="V112" t="str">
            <v>AMF8139ARSBLACKXREGSBD</v>
          </cell>
          <cell r="W112">
            <v>340</v>
          </cell>
          <cell r="X112">
            <v>340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340</v>
          </cell>
        </row>
        <row r="113">
          <cell r="V113" t="str">
            <v>AMF8788ARSNAVY BLUEX12F19SBD</v>
          </cell>
          <cell r="W113">
            <v>600</v>
          </cell>
          <cell r="X113">
            <v>600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600</v>
          </cell>
        </row>
        <row r="114">
          <cell r="V114" t="str">
            <v>AMF8788ARSNAVY BLUEXREGSBD</v>
          </cell>
          <cell r="W114">
            <v>283</v>
          </cell>
          <cell r="X114">
            <v>283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283</v>
          </cell>
        </row>
        <row r="115">
          <cell r="V115" t="str">
            <v>AMF9782WRSTAN-BEIGEWMT07F05DI</v>
          </cell>
          <cell r="W115">
            <v>-9667</v>
          </cell>
          <cell r="X115">
            <v>0</v>
          </cell>
          <cell r="Y115">
            <v>9667</v>
          </cell>
          <cell r="Z115">
            <v>9667</v>
          </cell>
          <cell r="AA115">
            <v>0</v>
          </cell>
          <cell r="AB115">
            <v>9667</v>
          </cell>
          <cell r="AC115">
            <v>-3612</v>
          </cell>
          <cell r="AD115">
            <v>980</v>
          </cell>
          <cell r="AE115">
            <v>46000</v>
          </cell>
          <cell r="AF115">
            <v>1253</v>
          </cell>
          <cell r="AG115">
            <v>46001</v>
          </cell>
          <cell r="AH115">
            <v>2177</v>
          </cell>
          <cell r="AI115">
            <v>46003</v>
          </cell>
          <cell r="AJ115">
            <v>1645</v>
          </cell>
          <cell r="AK115">
            <v>46004</v>
          </cell>
        </row>
        <row r="116">
          <cell r="V116" t="str">
            <v>AMF9782WRSTAN-BEIGEWMT08F09DI</v>
          </cell>
          <cell r="W116">
            <v>-304</v>
          </cell>
          <cell r="X116">
            <v>0</v>
          </cell>
          <cell r="Y116">
            <v>304</v>
          </cell>
          <cell r="Z116">
            <v>304</v>
          </cell>
          <cell r="AA116">
            <v>0</v>
          </cell>
          <cell r="AB116">
            <v>304</v>
          </cell>
          <cell r="AC116">
            <v>-168</v>
          </cell>
          <cell r="AD116">
            <v>32</v>
          </cell>
          <cell r="AE116">
            <v>46032</v>
          </cell>
          <cell r="AF116">
            <v>40</v>
          </cell>
          <cell r="AG116">
            <v>46042</v>
          </cell>
          <cell r="AH116">
            <v>48</v>
          </cell>
          <cell r="AI116">
            <v>46043</v>
          </cell>
          <cell r="AJ116">
            <v>16</v>
          </cell>
          <cell r="AK116">
            <v>46045</v>
          </cell>
        </row>
        <row r="117">
          <cell r="V117" t="str">
            <v>AMF9782WRSTAN-BEIGEWMT11F04DI</v>
          </cell>
          <cell r="W117">
            <v>-15191</v>
          </cell>
          <cell r="X117">
            <v>0</v>
          </cell>
          <cell r="Y117">
            <v>15191</v>
          </cell>
          <cell r="Z117">
            <v>15191</v>
          </cell>
          <cell r="AA117">
            <v>0</v>
          </cell>
          <cell r="AB117">
            <v>15191</v>
          </cell>
          <cell r="AC117">
            <v>-5676</v>
          </cell>
          <cell r="AD117">
            <v>1540</v>
          </cell>
          <cell r="AE117">
            <v>46000</v>
          </cell>
          <cell r="AF117">
            <v>1969</v>
          </cell>
          <cell r="AG117">
            <v>46001</v>
          </cell>
          <cell r="AH117">
            <v>3421</v>
          </cell>
          <cell r="AI117">
            <v>46003</v>
          </cell>
          <cell r="AJ117">
            <v>2585</v>
          </cell>
          <cell r="AK117">
            <v>46004</v>
          </cell>
        </row>
        <row r="118">
          <cell r="V118" t="str">
            <v>AMF9782WRSTAN-BEIGEWMT12F45DI</v>
          </cell>
          <cell r="W118">
            <v>-456</v>
          </cell>
          <cell r="X118">
            <v>0</v>
          </cell>
          <cell r="Y118">
            <v>456</v>
          </cell>
          <cell r="Z118">
            <v>456</v>
          </cell>
          <cell r="AA118">
            <v>0</v>
          </cell>
          <cell r="AB118">
            <v>456</v>
          </cell>
          <cell r="AC118">
            <v>-252</v>
          </cell>
          <cell r="AD118">
            <v>48</v>
          </cell>
          <cell r="AE118">
            <v>46032</v>
          </cell>
          <cell r="AF118">
            <v>60</v>
          </cell>
          <cell r="AG118">
            <v>46042</v>
          </cell>
          <cell r="AH118">
            <v>72</v>
          </cell>
          <cell r="AI118">
            <v>46043</v>
          </cell>
          <cell r="AJ118">
            <v>24</v>
          </cell>
          <cell r="AK118">
            <v>46045</v>
          </cell>
        </row>
        <row r="119">
          <cell r="V119" t="str">
            <v>ATF6857WRSBLACK YELLOWREGSBD</v>
          </cell>
          <cell r="W119">
            <v>1</v>
          </cell>
          <cell r="X119">
            <v>1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1</v>
          </cell>
        </row>
        <row r="120">
          <cell r="V120" t="str">
            <v>ATF6936WRSBLUEREGSBD</v>
          </cell>
          <cell r="W120">
            <v>1</v>
          </cell>
          <cell r="X120">
            <v>1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1</v>
          </cell>
        </row>
        <row r="121">
          <cell r="V121" t="str">
            <v>ATF9014WRSNAVYWMTREGDI</v>
          </cell>
          <cell r="W121">
            <v>-28272</v>
          </cell>
          <cell r="X121">
            <v>0</v>
          </cell>
          <cell r="Y121">
            <v>28272</v>
          </cell>
          <cell r="Z121">
            <v>28272</v>
          </cell>
          <cell r="AA121">
            <v>0</v>
          </cell>
          <cell r="AB121">
            <v>28272</v>
          </cell>
          <cell r="AC121">
            <v>0</v>
          </cell>
          <cell r="AD121">
            <v>8232</v>
          </cell>
          <cell r="AE121">
            <v>46022</v>
          </cell>
          <cell r="AF121">
            <v>10008</v>
          </cell>
          <cell r="AG121">
            <v>46050</v>
          </cell>
          <cell r="AH121">
            <v>10032</v>
          </cell>
          <cell r="AI121">
            <v>46078</v>
          </cell>
        </row>
        <row r="122">
          <cell r="V122" t="str">
            <v>ATF9652WRSPINKWMTREGDI</v>
          </cell>
          <cell r="W122">
            <v>-6432</v>
          </cell>
          <cell r="X122">
            <v>0</v>
          </cell>
          <cell r="Y122">
            <v>6432</v>
          </cell>
          <cell r="Z122">
            <v>6432</v>
          </cell>
          <cell r="AA122">
            <v>0</v>
          </cell>
          <cell r="AB122">
            <v>6432</v>
          </cell>
          <cell r="AC122">
            <v>0</v>
          </cell>
          <cell r="AD122">
            <v>6432</v>
          </cell>
          <cell r="AE122">
            <v>46015</v>
          </cell>
        </row>
        <row r="123">
          <cell r="V123" t="str">
            <v>ATF9652WRSTAUPE MULTIWMTCOMREGDI</v>
          </cell>
          <cell r="W123">
            <v>-852</v>
          </cell>
          <cell r="X123">
            <v>0</v>
          </cell>
          <cell r="Y123">
            <v>852</v>
          </cell>
          <cell r="Z123">
            <v>852</v>
          </cell>
          <cell r="AA123">
            <v>0</v>
          </cell>
          <cell r="AB123">
            <v>852</v>
          </cell>
          <cell r="AC123">
            <v>0</v>
          </cell>
          <cell r="AD123">
            <v>852</v>
          </cell>
          <cell r="AE123">
            <v>46022</v>
          </cell>
        </row>
        <row r="124">
          <cell r="V124" t="str">
            <v>ATF9913WRSBLUEWMTREGDI</v>
          </cell>
          <cell r="W124">
            <v>-17880</v>
          </cell>
          <cell r="X124">
            <v>0</v>
          </cell>
          <cell r="Y124">
            <v>17880</v>
          </cell>
          <cell r="Z124">
            <v>17880</v>
          </cell>
          <cell r="AA124">
            <v>0</v>
          </cell>
          <cell r="AB124">
            <v>17880</v>
          </cell>
          <cell r="AC124">
            <v>0</v>
          </cell>
          <cell r="AD124">
            <v>6360</v>
          </cell>
          <cell r="AE124">
            <v>46022</v>
          </cell>
          <cell r="AF124">
            <v>5388</v>
          </cell>
          <cell r="AG124">
            <v>46050</v>
          </cell>
          <cell r="AH124">
            <v>3264</v>
          </cell>
          <cell r="AI124">
            <v>46078</v>
          </cell>
          <cell r="AJ124">
            <v>2868</v>
          </cell>
          <cell r="AK124">
            <v>46106</v>
          </cell>
        </row>
        <row r="125">
          <cell r="V125" t="str">
            <v>ATF9913WRSBLUEWMTCOMREGDI</v>
          </cell>
          <cell r="W125">
            <v>-1008</v>
          </cell>
          <cell r="X125">
            <v>0</v>
          </cell>
          <cell r="Y125">
            <v>1008</v>
          </cell>
          <cell r="Z125">
            <v>1008</v>
          </cell>
          <cell r="AA125">
            <v>0</v>
          </cell>
          <cell r="AB125">
            <v>1008</v>
          </cell>
          <cell r="AC125">
            <v>0</v>
          </cell>
          <cell r="AD125">
            <v>516</v>
          </cell>
          <cell r="AE125">
            <v>46022</v>
          </cell>
          <cell r="AF125">
            <v>492</v>
          </cell>
          <cell r="AG125">
            <v>46036</v>
          </cell>
        </row>
        <row r="126">
          <cell r="V126" t="str">
            <v>ATF9913WRSBLUCRLWMTCOMREGDI</v>
          </cell>
          <cell r="W126">
            <v>-468</v>
          </cell>
          <cell r="X126">
            <v>0</v>
          </cell>
          <cell r="Y126">
            <v>468</v>
          </cell>
          <cell r="Z126">
            <v>468</v>
          </cell>
          <cell r="AA126">
            <v>0</v>
          </cell>
          <cell r="AB126">
            <v>468</v>
          </cell>
          <cell r="AC126">
            <v>0</v>
          </cell>
          <cell r="AD126">
            <v>468</v>
          </cell>
          <cell r="AE126">
            <v>46043</v>
          </cell>
        </row>
        <row r="127">
          <cell r="V127" t="str">
            <v>ATF9913WRSGREYWMTCOMREGDI</v>
          </cell>
          <cell r="W127">
            <v>-1356</v>
          </cell>
          <cell r="X127">
            <v>0</v>
          </cell>
          <cell r="Y127">
            <v>1356</v>
          </cell>
          <cell r="Z127">
            <v>1356</v>
          </cell>
          <cell r="AA127">
            <v>0</v>
          </cell>
          <cell r="AB127">
            <v>1356</v>
          </cell>
          <cell r="AC127">
            <v>0</v>
          </cell>
          <cell r="AD127">
            <v>696</v>
          </cell>
          <cell r="AE127">
            <v>46022</v>
          </cell>
          <cell r="AF127">
            <v>660</v>
          </cell>
          <cell r="AG127">
            <v>46036</v>
          </cell>
        </row>
        <row r="128">
          <cell r="V128" t="str">
            <v>ATF9913WRSPINK PURPLEWMT06F12DI</v>
          </cell>
          <cell r="W128">
            <v>-1854</v>
          </cell>
          <cell r="X128">
            <v>0</v>
          </cell>
          <cell r="Y128">
            <v>1854</v>
          </cell>
          <cell r="Z128">
            <v>1854</v>
          </cell>
          <cell r="AA128">
            <v>0</v>
          </cell>
          <cell r="AB128">
            <v>1854</v>
          </cell>
          <cell r="AC128">
            <v>-1290</v>
          </cell>
          <cell r="AD128">
            <v>18</v>
          </cell>
          <cell r="AE128">
            <v>46046</v>
          </cell>
          <cell r="AF128">
            <v>348</v>
          </cell>
          <cell r="AG128">
            <v>46056</v>
          </cell>
          <cell r="AH128">
            <v>96</v>
          </cell>
          <cell r="AI128">
            <v>46057</v>
          </cell>
          <cell r="AJ128">
            <v>102</v>
          </cell>
          <cell r="AK128">
            <v>46059</v>
          </cell>
        </row>
        <row r="129">
          <cell r="V129" t="str">
            <v>ATF9913WRSPINK PURPLEWMT07F00DI</v>
          </cell>
          <cell r="W129">
            <v>-2163</v>
          </cell>
          <cell r="X129">
            <v>0</v>
          </cell>
          <cell r="Y129">
            <v>2163</v>
          </cell>
          <cell r="Z129">
            <v>2163</v>
          </cell>
          <cell r="AA129">
            <v>0</v>
          </cell>
          <cell r="AB129">
            <v>2163</v>
          </cell>
          <cell r="AC129">
            <v>-1505</v>
          </cell>
          <cell r="AD129">
            <v>21</v>
          </cell>
          <cell r="AE129">
            <v>46046</v>
          </cell>
          <cell r="AF129">
            <v>406</v>
          </cell>
          <cell r="AG129">
            <v>46056</v>
          </cell>
          <cell r="AH129">
            <v>112</v>
          </cell>
          <cell r="AI129">
            <v>46057</v>
          </cell>
          <cell r="AJ129">
            <v>119</v>
          </cell>
          <cell r="AK129">
            <v>46059</v>
          </cell>
        </row>
        <row r="130">
          <cell r="V130" t="str">
            <v>ATF9913WRSPINK PURPLEWMT12F11DI</v>
          </cell>
          <cell r="W130">
            <v>-43152</v>
          </cell>
          <cell r="X130">
            <v>0</v>
          </cell>
          <cell r="Y130">
            <v>43152</v>
          </cell>
          <cell r="Z130">
            <v>43152</v>
          </cell>
          <cell r="AA130">
            <v>0</v>
          </cell>
          <cell r="AB130">
            <v>43152</v>
          </cell>
          <cell r="AC130">
            <v>-23496</v>
          </cell>
          <cell r="AD130">
            <v>180</v>
          </cell>
          <cell r="AE130">
            <v>46046</v>
          </cell>
          <cell r="AF130">
            <v>5940</v>
          </cell>
          <cell r="AG130">
            <v>46056</v>
          </cell>
          <cell r="AH130">
            <v>5868</v>
          </cell>
          <cell r="AI130">
            <v>46057</v>
          </cell>
          <cell r="AJ130">
            <v>7668</v>
          </cell>
          <cell r="AK130">
            <v>46059</v>
          </cell>
        </row>
        <row r="131">
          <cell r="V131" t="str">
            <v>ATF9913WRSPINK PURPLEWMTREGDI</v>
          </cell>
          <cell r="W131">
            <v>-12732</v>
          </cell>
          <cell r="X131">
            <v>0</v>
          </cell>
          <cell r="Y131">
            <v>12732</v>
          </cell>
          <cell r="Z131">
            <v>12732</v>
          </cell>
          <cell r="AA131">
            <v>0</v>
          </cell>
          <cell r="AB131">
            <v>12732</v>
          </cell>
          <cell r="AC131">
            <v>0</v>
          </cell>
          <cell r="AD131">
            <v>6468</v>
          </cell>
          <cell r="AE131">
            <v>46071</v>
          </cell>
          <cell r="AF131">
            <v>3024</v>
          </cell>
          <cell r="AG131">
            <v>46092</v>
          </cell>
          <cell r="AH131">
            <v>3240</v>
          </cell>
          <cell r="AI131">
            <v>46113</v>
          </cell>
        </row>
        <row r="132">
          <cell r="V132" t="str">
            <v>ATF9913WRSPINK PURPLEWMTCOMREGDI</v>
          </cell>
          <cell r="W132">
            <v>-132</v>
          </cell>
          <cell r="X132">
            <v>0</v>
          </cell>
          <cell r="Y132">
            <v>132</v>
          </cell>
          <cell r="Z132">
            <v>132</v>
          </cell>
          <cell r="AA132">
            <v>0</v>
          </cell>
          <cell r="AB132">
            <v>132</v>
          </cell>
          <cell r="AC132">
            <v>0</v>
          </cell>
          <cell r="AD132">
            <v>132</v>
          </cell>
          <cell r="AE132">
            <v>46043</v>
          </cell>
        </row>
        <row r="133">
          <cell r="V133" t="str">
            <v>ATS7045APABLUE GREENREGAMAZON</v>
          </cell>
          <cell r="W133">
            <v>46</v>
          </cell>
          <cell r="X133">
            <v>46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46</v>
          </cell>
        </row>
        <row r="134">
          <cell r="V134" t="str">
            <v>ATS7045APABLUE GREENREGSBD</v>
          </cell>
          <cell r="W134">
            <v>3</v>
          </cell>
          <cell r="X134">
            <v>3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3</v>
          </cell>
        </row>
        <row r="135">
          <cell r="V135" t="str">
            <v>CB50670SAHARAALDREGSBD</v>
          </cell>
          <cell r="W135">
            <v>1061</v>
          </cell>
          <cell r="X135">
            <v>1061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1061</v>
          </cell>
        </row>
        <row r="136">
          <cell r="V136" t="str">
            <v>CBF3686ANIBLACKREGAMAZON</v>
          </cell>
          <cell r="W136">
            <v>42</v>
          </cell>
          <cell r="X136">
            <v>42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42</v>
          </cell>
        </row>
        <row r="137">
          <cell r="V137" t="str">
            <v>CBF4828ANIRED GREENVTCREGSBD</v>
          </cell>
          <cell r="W137">
            <v>18</v>
          </cell>
          <cell r="X137">
            <v>18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18</v>
          </cell>
        </row>
        <row r="138">
          <cell r="V138" t="str">
            <v>CBF5699AMTGREENREGAMAZON</v>
          </cell>
          <cell r="W138">
            <v>235</v>
          </cell>
          <cell r="X138">
            <v>235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235</v>
          </cell>
        </row>
        <row r="139">
          <cell r="V139" t="str">
            <v>CBF5699AMTGREENREGSBD</v>
          </cell>
          <cell r="W139">
            <v>-1</v>
          </cell>
          <cell r="X139">
            <v>7</v>
          </cell>
          <cell r="Y139">
            <v>0</v>
          </cell>
          <cell r="Z139">
            <v>8</v>
          </cell>
          <cell r="AA139">
            <v>0</v>
          </cell>
          <cell r="AB139">
            <v>8</v>
          </cell>
          <cell r="AC139">
            <v>-1</v>
          </cell>
        </row>
        <row r="140">
          <cell r="V140" t="str">
            <v>CBF5699AMTGREENAMZCOMREGSBD</v>
          </cell>
          <cell r="W140">
            <v>4103</v>
          </cell>
          <cell r="X140">
            <v>4103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4103</v>
          </cell>
        </row>
        <row r="141">
          <cell r="V141" t="str">
            <v>CBF5699AMTGREENAMZCOMREGWMART</v>
          </cell>
          <cell r="W141">
            <v>1</v>
          </cell>
          <cell r="X141">
            <v>1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1</v>
          </cell>
        </row>
        <row r="142">
          <cell r="V142" t="str">
            <v>CBF7147APCBLACKREGSBD</v>
          </cell>
          <cell r="W142">
            <v>12</v>
          </cell>
          <cell r="X142">
            <v>12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12</v>
          </cell>
        </row>
        <row r="143">
          <cell r="V143" t="str">
            <v>CBF8062WMTBLACKWMTREGDI</v>
          </cell>
          <cell r="W143">
            <v>-14484</v>
          </cell>
          <cell r="X143">
            <v>0</v>
          </cell>
          <cell r="Y143">
            <v>14484</v>
          </cell>
          <cell r="Z143">
            <v>14484</v>
          </cell>
          <cell r="AA143">
            <v>0</v>
          </cell>
          <cell r="AB143">
            <v>14484</v>
          </cell>
          <cell r="AC143">
            <v>0</v>
          </cell>
          <cell r="AD143">
            <v>2784</v>
          </cell>
          <cell r="AE143">
            <v>46009</v>
          </cell>
          <cell r="AF143">
            <v>3288</v>
          </cell>
          <cell r="AG143">
            <v>46037</v>
          </cell>
          <cell r="AH143">
            <v>8412</v>
          </cell>
          <cell r="AI143">
            <v>46051</v>
          </cell>
        </row>
        <row r="144">
          <cell r="V144" t="str">
            <v>CBF8062WMTBLACKWMTCOMREGDI</v>
          </cell>
          <cell r="W144">
            <v>-1620</v>
          </cell>
          <cell r="X144">
            <v>0</v>
          </cell>
          <cell r="Y144">
            <v>1620</v>
          </cell>
          <cell r="Z144">
            <v>1620</v>
          </cell>
          <cell r="AA144">
            <v>0</v>
          </cell>
          <cell r="AB144">
            <v>1620</v>
          </cell>
          <cell r="AC144">
            <v>0</v>
          </cell>
          <cell r="AD144">
            <v>1620</v>
          </cell>
          <cell r="AE144">
            <v>46009</v>
          </cell>
        </row>
        <row r="145">
          <cell r="V145" t="str">
            <v>CBF9935AASBLACKXREGSBD</v>
          </cell>
          <cell r="W145">
            <v>0</v>
          </cell>
          <cell r="X145">
            <v>0</v>
          </cell>
          <cell r="Y145">
            <v>1200</v>
          </cell>
          <cell r="Z145">
            <v>0</v>
          </cell>
          <cell r="AA145">
            <v>0</v>
          </cell>
          <cell r="AB145">
            <v>0</v>
          </cell>
          <cell r="AC145">
            <v>1200</v>
          </cell>
          <cell r="AD145">
            <v>1200</v>
          </cell>
          <cell r="AE145">
            <v>46087</v>
          </cell>
        </row>
        <row r="146">
          <cell r="V146" t="str">
            <v>CBF9935AASBLUEXREGSBD</v>
          </cell>
          <cell r="W146">
            <v>0</v>
          </cell>
          <cell r="X146">
            <v>0</v>
          </cell>
          <cell r="Y146">
            <v>1200</v>
          </cell>
          <cell r="Z146">
            <v>0</v>
          </cell>
          <cell r="AA146">
            <v>0</v>
          </cell>
          <cell r="AB146">
            <v>0</v>
          </cell>
          <cell r="AC146">
            <v>1200</v>
          </cell>
          <cell r="AD146">
            <v>1200</v>
          </cell>
          <cell r="AE146">
            <v>46087</v>
          </cell>
        </row>
        <row r="147">
          <cell r="V147" t="str">
            <v>CBF9944WMTMULTI COLORS ON ITEMWMTCOMREGDI</v>
          </cell>
          <cell r="W147">
            <v>-2952</v>
          </cell>
          <cell r="X147">
            <v>0</v>
          </cell>
          <cell r="Y147">
            <v>2952</v>
          </cell>
          <cell r="Z147">
            <v>2952</v>
          </cell>
          <cell r="AA147">
            <v>0</v>
          </cell>
          <cell r="AB147">
            <v>2952</v>
          </cell>
          <cell r="AC147">
            <v>0</v>
          </cell>
          <cell r="AD147">
            <v>1008</v>
          </cell>
          <cell r="AE147">
            <v>46025</v>
          </cell>
          <cell r="AF147">
            <v>600</v>
          </cell>
          <cell r="AG147">
            <v>46029</v>
          </cell>
          <cell r="AH147">
            <v>1344</v>
          </cell>
          <cell r="AI147">
            <v>46037</v>
          </cell>
        </row>
        <row r="148">
          <cell r="V148" t="str">
            <v>CBS5868WRSBLACKWMTREGDI</v>
          </cell>
          <cell r="W148">
            <v>-11268</v>
          </cell>
          <cell r="X148">
            <v>0</v>
          </cell>
          <cell r="Y148">
            <v>11268</v>
          </cell>
          <cell r="Z148">
            <v>11268</v>
          </cell>
          <cell r="AA148">
            <v>0</v>
          </cell>
          <cell r="AB148">
            <v>11268</v>
          </cell>
          <cell r="AC148">
            <v>0</v>
          </cell>
          <cell r="AD148">
            <v>5832</v>
          </cell>
          <cell r="AE148">
            <v>46013</v>
          </cell>
          <cell r="AF148">
            <v>5436</v>
          </cell>
          <cell r="AG148">
            <v>46027</v>
          </cell>
        </row>
        <row r="149">
          <cell r="V149" t="str">
            <v>CBS6878WRSGREY AND GREENREGNJO</v>
          </cell>
          <cell r="W149">
            <v>1</v>
          </cell>
          <cell r="X149">
            <v>1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1</v>
          </cell>
        </row>
        <row r="150">
          <cell r="V150" t="str">
            <v>CBS7473WRSNAVYREGSBD</v>
          </cell>
          <cell r="W150">
            <v>1</v>
          </cell>
          <cell r="X150">
            <v>1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1</v>
          </cell>
        </row>
        <row r="151">
          <cell r="V151" t="str">
            <v>CBS7658WRSGREY MULTIREGSBD</v>
          </cell>
          <cell r="W151">
            <v>1</v>
          </cell>
          <cell r="X151">
            <v>1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1</v>
          </cell>
        </row>
        <row r="152">
          <cell r="V152" t="str">
            <v>CBS7658WRSGREY MULTIAMZCOMREGSBD</v>
          </cell>
          <cell r="W152">
            <v>46</v>
          </cell>
          <cell r="X152">
            <v>46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46</v>
          </cell>
        </row>
        <row r="153">
          <cell r="V153" t="str">
            <v>CBS7903AREMULTI COLORS ON ITEMH12F09SBD</v>
          </cell>
          <cell r="W153">
            <v>1392</v>
          </cell>
          <cell r="X153">
            <v>1392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1392</v>
          </cell>
        </row>
        <row r="154">
          <cell r="V154" t="str">
            <v>CBS7969ARSBLUEREGAMAZON</v>
          </cell>
          <cell r="W154">
            <v>7</v>
          </cell>
          <cell r="X154">
            <v>7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7</v>
          </cell>
        </row>
        <row r="155">
          <cell r="V155" t="str">
            <v>CBS7969ARSBLUEREGSBD</v>
          </cell>
          <cell r="W155">
            <v>2</v>
          </cell>
          <cell r="X155">
            <v>2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2</v>
          </cell>
        </row>
        <row r="156">
          <cell r="V156" t="str">
            <v>CBS7969ARSBLUEH12F03SBD</v>
          </cell>
          <cell r="W156">
            <v>1200</v>
          </cell>
          <cell r="X156">
            <v>1200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1200</v>
          </cell>
        </row>
        <row r="157">
          <cell r="V157" t="str">
            <v>CBS7969ARSBLUEHREGSBD</v>
          </cell>
          <cell r="W157">
            <v>136</v>
          </cell>
          <cell r="X157">
            <v>136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136</v>
          </cell>
        </row>
        <row r="158">
          <cell r="V158" t="str">
            <v>CBS7969ARSCAMOUFLAGEREGAMAZON</v>
          </cell>
          <cell r="W158">
            <v>1</v>
          </cell>
          <cell r="X158">
            <v>1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</v>
          </cell>
        </row>
        <row r="159">
          <cell r="V159" t="str">
            <v>CBS7969ARSCAMOUFLAGEREGSBD</v>
          </cell>
          <cell r="W159">
            <v>1</v>
          </cell>
          <cell r="X159">
            <v>2</v>
          </cell>
          <cell r="Y159">
            <v>0</v>
          </cell>
          <cell r="Z159">
            <v>1</v>
          </cell>
          <cell r="AA159">
            <v>0</v>
          </cell>
          <cell r="AB159">
            <v>1</v>
          </cell>
          <cell r="AC159">
            <v>1</v>
          </cell>
        </row>
        <row r="160">
          <cell r="V160" t="str">
            <v>CBS7969ARSCAMOUFLAGEH12F03SBD</v>
          </cell>
          <cell r="W160">
            <v>1212</v>
          </cell>
          <cell r="X160">
            <v>1212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1212</v>
          </cell>
        </row>
        <row r="161">
          <cell r="V161" t="str">
            <v>CBS7969ARSCAMOUFLAGEHREGSBD</v>
          </cell>
          <cell r="W161">
            <v>229</v>
          </cell>
          <cell r="X161">
            <v>229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229</v>
          </cell>
        </row>
        <row r="162">
          <cell r="V162" t="str">
            <v>CBS7969ARSOLIVEREGAMAZON</v>
          </cell>
          <cell r="W162">
            <v>34</v>
          </cell>
          <cell r="X162">
            <v>34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34</v>
          </cell>
        </row>
        <row r="163">
          <cell r="V163" t="str">
            <v>CBS7969ARSOLIVEREGSBD</v>
          </cell>
          <cell r="W163">
            <v>1</v>
          </cell>
          <cell r="X163">
            <v>1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1</v>
          </cell>
        </row>
        <row r="164">
          <cell r="V164" t="str">
            <v>CBS7969ARSOLIVEH12F03SBD</v>
          </cell>
          <cell r="W164">
            <v>1200</v>
          </cell>
          <cell r="X164">
            <v>1200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1200</v>
          </cell>
        </row>
        <row r="165">
          <cell r="V165" t="str">
            <v>CBS7969ARSOLIVEHREGSBD</v>
          </cell>
          <cell r="W165">
            <v>318</v>
          </cell>
          <cell r="X165">
            <v>318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318</v>
          </cell>
        </row>
        <row r="166">
          <cell r="V166" t="str">
            <v>CBS8137ARSBLACKXREGSBD</v>
          </cell>
          <cell r="W166">
            <v>410</v>
          </cell>
          <cell r="X166">
            <v>410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410</v>
          </cell>
        </row>
        <row r="167">
          <cell r="V167" t="str">
            <v>CBS8137ARSNAVYXREGSBD</v>
          </cell>
          <cell r="W167">
            <v>434</v>
          </cell>
          <cell r="X167">
            <v>434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434</v>
          </cell>
        </row>
        <row r="168">
          <cell r="V168" t="str">
            <v>CBS8517AMTBLACKX12C38SBD</v>
          </cell>
          <cell r="W168">
            <v>19572</v>
          </cell>
          <cell r="X168">
            <v>19572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19572</v>
          </cell>
        </row>
        <row r="169">
          <cell r="V169" t="str">
            <v>CBS8548AMTBLACKDDD06F01SBD</v>
          </cell>
          <cell r="W169">
            <v>-1200</v>
          </cell>
          <cell r="X169">
            <v>0</v>
          </cell>
          <cell r="Y169">
            <v>1200</v>
          </cell>
          <cell r="Z169">
            <v>1200</v>
          </cell>
          <cell r="AA169">
            <v>0</v>
          </cell>
          <cell r="AB169">
            <v>1200</v>
          </cell>
          <cell r="AC169">
            <v>0</v>
          </cell>
          <cell r="AD169">
            <v>1200</v>
          </cell>
          <cell r="AE169">
            <v>46061</v>
          </cell>
        </row>
        <row r="170">
          <cell r="V170" t="str">
            <v>CBS8548AMTBLACKROS06F01SBD</v>
          </cell>
          <cell r="W170">
            <v>-4800</v>
          </cell>
          <cell r="X170">
            <v>0</v>
          </cell>
          <cell r="Y170">
            <v>4800</v>
          </cell>
          <cell r="Z170">
            <v>4800</v>
          </cell>
          <cell r="AA170">
            <v>0</v>
          </cell>
          <cell r="AB170">
            <v>4800</v>
          </cell>
          <cell r="AC170">
            <v>0</v>
          </cell>
          <cell r="AD170">
            <v>4800</v>
          </cell>
          <cell r="AE170">
            <v>46049</v>
          </cell>
        </row>
        <row r="171">
          <cell r="V171" t="str">
            <v>CBS8566AMTMULTI COLORS ON ITEMIGS12F52DI</v>
          </cell>
          <cell r="W171">
            <v>-7944</v>
          </cell>
          <cell r="X171">
            <v>0</v>
          </cell>
          <cell r="Y171">
            <v>7992</v>
          </cell>
          <cell r="Z171">
            <v>7944</v>
          </cell>
          <cell r="AA171">
            <v>0</v>
          </cell>
          <cell r="AB171">
            <v>7944</v>
          </cell>
          <cell r="AC171">
            <v>48</v>
          </cell>
          <cell r="AD171">
            <v>3648</v>
          </cell>
          <cell r="AE171">
            <v>46010</v>
          </cell>
          <cell r="AF171">
            <v>2544</v>
          </cell>
          <cell r="AG171">
            <v>46033</v>
          </cell>
          <cell r="AH171">
            <v>1800</v>
          </cell>
          <cell r="AI171">
            <v>46068</v>
          </cell>
        </row>
        <row r="172">
          <cell r="V172" t="str">
            <v>CBS8566DMTMULTI COLORS ON ITEMH12C38SBD</v>
          </cell>
          <cell r="W172">
            <v>1596</v>
          </cell>
          <cell r="X172">
            <v>1596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1596</v>
          </cell>
        </row>
        <row r="173">
          <cell r="V173" t="str">
            <v>CBS8566DMTMULTI COLORS ON ITEMX12C38SBD</v>
          </cell>
          <cell r="W173">
            <v>24</v>
          </cell>
          <cell r="X173">
            <v>24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24</v>
          </cell>
        </row>
        <row r="174">
          <cell r="V174" t="str">
            <v>CBS8697AMTGREENIGS12F16DI</v>
          </cell>
          <cell r="W174">
            <v>-2880</v>
          </cell>
          <cell r="X174">
            <v>0</v>
          </cell>
          <cell r="Y174">
            <v>2880</v>
          </cell>
          <cell r="Z174">
            <v>2880</v>
          </cell>
          <cell r="AA174">
            <v>0</v>
          </cell>
          <cell r="AB174">
            <v>2880</v>
          </cell>
          <cell r="AC174">
            <v>0</v>
          </cell>
          <cell r="AD174">
            <v>2880</v>
          </cell>
          <cell r="AE174">
            <v>46033</v>
          </cell>
        </row>
        <row r="175">
          <cell r="V175" t="str">
            <v>CBS8697WMTGREENWMT06F03DI</v>
          </cell>
          <cell r="W175">
            <v>-19404</v>
          </cell>
          <cell r="X175">
            <v>0</v>
          </cell>
          <cell r="Y175">
            <v>19404</v>
          </cell>
          <cell r="Z175">
            <v>19404</v>
          </cell>
          <cell r="AA175">
            <v>0</v>
          </cell>
          <cell r="AB175">
            <v>19404</v>
          </cell>
          <cell r="AC175">
            <v>-6270</v>
          </cell>
          <cell r="AD175">
            <v>2706</v>
          </cell>
          <cell r="AE175">
            <v>46000</v>
          </cell>
          <cell r="AF175">
            <v>2562</v>
          </cell>
          <cell r="AG175">
            <v>46001</v>
          </cell>
          <cell r="AH175">
            <v>6000</v>
          </cell>
          <cell r="AI175">
            <v>46003</v>
          </cell>
          <cell r="AJ175">
            <v>1866</v>
          </cell>
          <cell r="AK175">
            <v>46004</v>
          </cell>
        </row>
        <row r="176">
          <cell r="V176" t="str">
            <v>CBS8697WMTGREENWMT08F10DI</v>
          </cell>
          <cell r="W176">
            <v>-19792</v>
          </cell>
          <cell r="X176">
            <v>0</v>
          </cell>
          <cell r="Y176">
            <v>19792</v>
          </cell>
          <cell r="Z176">
            <v>19792</v>
          </cell>
          <cell r="AA176">
            <v>0</v>
          </cell>
          <cell r="AB176">
            <v>19792</v>
          </cell>
          <cell r="AC176">
            <v>-8640</v>
          </cell>
          <cell r="AD176">
            <v>16</v>
          </cell>
          <cell r="AE176">
            <v>45957</v>
          </cell>
          <cell r="AF176">
            <v>2528</v>
          </cell>
          <cell r="AG176">
            <v>46000</v>
          </cell>
          <cell r="AH176">
            <v>2456</v>
          </cell>
          <cell r="AI176">
            <v>46001</v>
          </cell>
          <cell r="AJ176">
            <v>6152</v>
          </cell>
          <cell r="AK176">
            <v>46003</v>
          </cell>
        </row>
        <row r="177">
          <cell r="V177" t="str">
            <v>CBS8697WMTGREENWMT09F18DI</v>
          </cell>
          <cell r="W177">
            <v>-17172</v>
          </cell>
          <cell r="X177">
            <v>0</v>
          </cell>
          <cell r="Y177">
            <v>17172</v>
          </cell>
          <cell r="Z177">
            <v>17172</v>
          </cell>
          <cell r="AA177">
            <v>0</v>
          </cell>
          <cell r="AB177">
            <v>17172</v>
          </cell>
          <cell r="AC177">
            <v>-6633</v>
          </cell>
          <cell r="AD177">
            <v>2196</v>
          </cell>
          <cell r="AE177">
            <v>46000</v>
          </cell>
          <cell r="AF177">
            <v>2124</v>
          </cell>
          <cell r="AG177">
            <v>46001</v>
          </cell>
          <cell r="AH177">
            <v>4347</v>
          </cell>
          <cell r="AI177">
            <v>46003</v>
          </cell>
          <cell r="AJ177">
            <v>1872</v>
          </cell>
          <cell r="AK177">
            <v>46004</v>
          </cell>
        </row>
        <row r="178">
          <cell r="V178" t="str">
            <v>CBS8697WMTGREENWMTREGDI</v>
          </cell>
          <cell r="W178">
            <v>-109152</v>
          </cell>
          <cell r="X178">
            <v>0</v>
          </cell>
          <cell r="Y178">
            <v>109152</v>
          </cell>
          <cell r="Z178">
            <v>109152</v>
          </cell>
          <cell r="AA178">
            <v>0</v>
          </cell>
          <cell r="AB178">
            <v>109152</v>
          </cell>
          <cell r="AC178">
            <v>-20652</v>
          </cell>
          <cell r="AD178">
            <v>22116</v>
          </cell>
          <cell r="AE178">
            <v>46022</v>
          </cell>
          <cell r="AF178">
            <v>22128</v>
          </cell>
          <cell r="AG178">
            <v>46043</v>
          </cell>
          <cell r="AH178">
            <v>22128</v>
          </cell>
          <cell r="AI178">
            <v>46064</v>
          </cell>
          <cell r="AJ178">
            <v>22128</v>
          </cell>
          <cell r="AK178">
            <v>46092</v>
          </cell>
        </row>
        <row r="179">
          <cell r="V179" t="str">
            <v>CBS8823AMTMULTI COLORS ON ITEMIGS12F16DI</v>
          </cell>
          <cell r="W179">
            <v>-1632</v>
          </cell>
          <cell r="X179">
            <v>0</v>
          </cell>
          <cell r="Y179">
            <v>1632</v>
          </cell>
          <cell r="Z179">
            <v>1632</v>
          </cell>
          <cell r="AA179">
            <v>0</v>
          </cell>
          <cell r="AB179">
            <v>1632</v>
          </cell>
          <cell r="AC179">
            <v>0</v>
          </cell>
          <cell r="AD179">
            <v>1632</v>
          </cell>
          <cell r="AE179">
            <v>46033</v>
          </cell>
        </row>
        <row r="180">
          <cell r="V180" t="str">
            <v>CBS8876ARSBLACKREGSBD</v>
          </cell>
          <cell r="W180">
            <v>1</v>
          </cell>
          <cell r="X180">
            <v>1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1</v>
          </cell>
        </row>
        <row r="181">
          <cell r="V181" t="str">
            <v>CBS8876ARSBLACKXREGSBD</v>
          </cell>
          <cell r="W181">
            <v>229</v>
          </cell>
          <cell r="X181">
            <v>229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229</v>
          </cell>
        </row>
        <row r="182">
          <cell r="V182" t="str">
            <v>CBS8876ARSBLUE NAVYREGSBD</v>
          </cell>
          <cell r="W182">
            <v>4</v>
          </cell>
          <cell r="X182">
            <v>4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4</v>
          </cell>
        </row>
        <row r="183">
          <cell r="V183" t="str">
            <v>CBS8876ARSBLUE NAVYXREGSBD</v>
          </cell>
          <cell r="W183">
            <v>229</v>
          </cell>
          <cell r="X183">
            <v>229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229</v>
          </cell>
        </row>
        <row r="184">
          <cell r="V184" t="str">
            <v>CBS8876ARSGREYREGSBD</v>
          </cell>
          <cell r="W184">
            <v>4</v>
          </cell>
          <cell r="X184">
            <v>4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4</v>
          </cell>
        </row>
        <row r="185">
          <cell r="V185" t="str">
            <v>CBS8876ARSGREYXREGSBD</v>
          </cell>
          <cell r="W185">
            <v>207</v>
          </cell>
          <cell r="X185">
            <v>207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207</v>
          </cell>
        </row>
        <row r="186">
          <cell r="V186" t="str">
            <v>CBS8905AMTBLACKH06D02SBD</v>
          </cell>
          <cell r="W186">
            <v>5946</v>
          </cell>
          <cell r="X186">
            <v>5946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5946</v>
          </cell>
        </row>
        <row r="187">
          <cell r="V187" t="str">
            <v>CBS8921WRSBLACK WHITE SWIRLWMTCOMREGDI</v>
          </cell>
          <cell r="W187">
            <v>-2376</v>
          </cell>
          <cell r="X187">
            <v>0</v>
          </cell>
          <cell r="Y187">
            <v>2376</v>
          </cell>
          <cell r="Z187">
            <v>2376</v>
          </cell>
          <cell r="AA187">
            <v>0</v>
          </cell>
          <cell r="AB187">
            <v>2376</v>
          </cell>
          <cell r="AC187">
            <v>0</v>
          </cell>
          <cell r="AD187">
            <v>816</v>
          </cell>
          <cell r="AE187">
            <v>46022</v>
          </cell>
          <cell r="AF187">
            <v>504</v>
          </cell>
          <cell r="AG187">
            <v>46031</v>
          </cell>
          <cell r="AH187">
            <v>1056</v>
          </cell>
          <cell r="AI187">
            <v>46036</v>
          </cell>
        </row>
        <row r="188">
          <cell r="V188" t="str">
            <v>CBS8921WRSBLUE BLUE GREENWMTCOMREGDI</v>
          </cell>
          <cell r="W188">
            <v>-2232</v>
          </cell>
          <cell r="X188">
            <v>0</v>
          </cell>
          <cell r="Y188">
            <v>2232</v>
          </cell>
          <cell r="Z188">
            <v>2232</v>
          </cell>
          <cell r="AA188">
            <v>0</v>
          </cell>
          <cell r="AB188">
            <v>2232</v>
          </cell>
          <cell r="AC188">
            <v>0</v>
          </cell>
          <cell r="AD188">
            <v>756</v>
          </cell>
          <cell r="AE188">
            <v>46022</v>
          </cell>
          <cell r="AF188">
            <v>492</v>
          </cell>
          <cell r="AG188">
            <v>46031</v>
          </cell>
          <cell r="AH188">
            <v>984</v>
          </cell>
          <cell r="AI188">
            <v>46036</v>
          </cell>
        </row>
        <row r="189">
          <cell r="V189" t="str">
            <v>CBS8966WRSCLOUD GREYIGS12F35DI</v>
          </cell>
          <cell r="W189">
            <v>-120</v>
          </cell>
          <cell r="X189">
            <v>0</v>
          </cell>
          <cell r="Y189">
            <v>120</v>
          </cell>
          <cell r="Z189">
            <v>120</v>
          </cell>
          <cell r="AA189">
            <v>0</v>
          </cell>
          <cell r="AB189">
            <v>120</v>
          </cell>
          <cell r="AC189">
            <v>0</v>
          </cell>
          <cell r="AD189">
            <v>120</v>
          </cell>
          <cell r="AE189">
            <v>46003</v>
          </cell>
        </row>
        <row r="190">
          <cell r="V190" t="str">
            <v>CBS8966WRSCLOUD GREYWMTREGDI</v>
          </cell>
          <cell r="W190">
            <v>-19068</v>
          </cell>
          <cell r="X190">
            <v>0</v>
          </cell>
          <cell r="Y190">
            <v>19068</v>
          </cell>
          <cell r="Z190">
            <v>19068</v>
          </cell>
          <cell r="AA190">
            <v>0</v>
          </cell>
          <cell r="AB190">
            <v>19068</v>
          </cell>
          <cell r="AC190">
            <v>0</v>
          </cell>
          <cell r="AD190">
            <v>9288</v>
          </cell>
          <cell r="AE190">
            <v>46028</v>
          </cell>
          <cell r="AF190">
            <v>5616</v>
          </cell>
          <cell r="AG190">
            <v>46063</v>
          </cell>
          <cell r="AH190">
            <v>4164</v>
          </cell>
          <cell r="AI190">
            <v>46098</v>
          </cell>
        </row>
        <row r="191">
          <cell r="V191" t="str">
            <v>CBS9079BMTMULTI COLORS ON ITEMDDD06F01SBD</v>
          </cell>
          <cell r="W191">
            <v>-1200</v>
          </cell>
          <cell r="X191">
            <v>0</v>
          </cell>
          <cell r="Y191">
            <v>1200</v>
          </cell>
          <cell r="Z191">
            <v>1200</v>
          </cell>
          <cell r="AA191">
            <v>0</v>
          </cell>
          <cell r="AB191">
            <v>1200</v>
          </cell>
          <cell r="AC191">
            <v>0</v>
          </cell>
          <cell r="AD191">
            <v>1200</v>
          </cell>
          <cell r="AE191">
            <v>46077</v>
          </cell>
        </row>
        <row r="192">
          <cell r="V192" t="str">
            <v>CBS9079BMTMULTI COLORS ON ITEMROS06F01SBD</v>
          </cell>
          <cell r="W192">
            <v>-4800</v>
          </cell>
          <cell r="X192">
            <v>0</v>
          </cell>
          <cell r="Y192">
            <v>4800</v>
          </cell>
          <cell r="Z192">
            <v>4800</v>
          </cell>
          <cell r="AA192">
            <v>0</v>
          </cell>
          <cell r="AB192">
            <v>4800</v>
          </cell>
          <cell r="AC192">
            <v>0</v>
          </cell>
          <cell r="AD192">
            <v>4800</v>
          </cell>
          <cell r="AE192">
            <v>46077</v>
          </cell>
        </row>
        <row r="193">
          <cell r="V193" t="str">
            <v>CBS9621WRSGREY-BLUEWMTCOMREGDI</v>
          </cell>
          <cell r="W193">
            <v>-1368</v>
          </cell>
          <cell r="X193">
            <v>0</v>
          </cell>
          <cell r="Y193">
            <v>1368</v>
          </cell>
          <cell r="Z193">
            <v>1368</v>
          </cell>
          <cell r="AA193">
            <v>0</v>
          </cell>
          <cell r="AB193">
            <v>1368</v>
          </cell>
          <cell r="AC193">
            <v>0</v>
          </cell>
          <cell r="AD193">
            <v>480</v>
          </cell>
          <cell r="AE193">
            <v>46022</v>
          </cell>
          <cell r="AF193">
            <v>276</v>
          </cell>
          <cell r="AG193">
            <v>46031</v>
          </cell>
          <cell r="AH193">
            <v>432</v>
          </cell>
          <cell r="AI193">
            <v>46033</v>
          </cell>
          <cell r="AJ193">
            <v>180</v>
          </cell>
          <cell r="AK193">
            <v>46036</v>
          </cell>
        </row>
        <row r="194">
          <cell r="V194" t="str">
            <v>CBS9674WRSBLUE TONALWMTCOMREGDI</v>
          </cell>
          <cell r="W194">
            <v>-1908</v>
          </cell>
          <cell r="X194">
            <v>0</v>
          </cell>
          <cell r="Y194">
            <v>1908</v>
          </cell>
          <cell r="Z194">
            <v>1908</v>
          </cell>
          <cell r="AA194">
            <v>0</v>
          </cell>
          <cell r="AB194">
            <v>1908</v>
          </cell>
          <cell r="AC194">
            <v>0</v>
          </cell>
          <cell r="AD194">
            <v>648</v>
          </cell>
          <cell r="AE194">
            <v>46022</v>
          </cell>
          <cell r="AF194">
            <v>384</v>
          </cell>
          <cell r="AG194">
            <v>46031</v>
          </cell>
          <cell r="AH194">
            <v>876</v>
          </cell>
          <cell r="AI194">
            <v>46036</v>
          </cell>
        </row>
        <row r="195">
          <cell r="V195" t="str">
            <v>CBS9674WRSNAVYWMT08F10DI</v>
          </cell>
          <cell r="W195">
            <v>-8</v>
          </cell>
          <cell r="X195">
            <v>0</v>
          </cell>
          <cell r="Y195">
            <v>8</v>
          </cell>
          <cell r="Z195">
            <v>8</v>
          </cell>
          <cell r="AA195">
            <v>0</v>
          </cell>
          <cell r="AB195">
            <v>8</v>
          </cell>
          <cell r="AC195">
            <v>0</v>
          </cell>
          <cell r="AD195">
            <v>8</v>
          </cell>
          <cell r="AE195">
            <v>45957</v>
          </cell>
        </row>
        <row r="196">
          <cell r="V196" t="str">
            <v>CBS9674WRSNAVYWMTREGDI</v>
          </cell>
          <cell r="W196">
            <v>-31848</v>
          </cell>
          <cell r="X196">
            <v>0</v>
          </cell>
          <cell r="Y196">
            <v>31848</v>
          </cell>
          <cell r="Z196">
            <v>31848</v>
          </cell>
          <cell r="AA196">
            <v>0</v>
          </cell>
          <cell r="AB196">
            <v>31848</v>
          </cell>
          <cell r="AC196">
            <v>0</v>
          </cell>
          <cell r="AD196">
            <v>15204</v>
          </cell>
          <cell r="AE196">
            <v>46036</v>
          </cell>
          <cell r="AF196">
            <v>9744</v>
          </cell>
          <cell r="AG196">
            <v>46071</v>
          </cell>
          <cell r="AH196">
            <v>6900</v>
          </cell>
          <cell r="AI196">
            <v>46106</v>
          </cell>
        </row>
        <row r="197">
          <cell r="V197" t="str">
            <v>CBS9675WRSNEON GREENWMTCOMREGDI</v>
          </cell>
          <cell r="W197">
            <v>-1968</v>
          </cell>
          <cell r="X197">
            <v>0</v>
          </cell>
          <cell r="Y197">
            <v>1968</v>
          </cell>
          <cell r="Z197">
            <v>1968</v>
          </cell>
          <cell r="AA197">
            <v>0</v>
          </cell>
          <cell r="AB197">
            <v>1968</v>
          </cell>
          <cell r="AC197">
            <v>0</v>
          </cell>
          <cell r="AD197">
            <v>684</v>
          </cell>
          <cell r="AE197">
            <v>46022</v>
          </cell>
          <cell r="AF197">
            <v>408</v>
          </cell>
          <cell r="AG197">
            <v>46031</v>
          </cell>
          <cell r="AH197">
            <v>876</v>
          </cell>
          <cell r="AI197">
            <v>46036</v>
          </cell>
        </row>
        <row r="198">
          <cell r="V198" t="str">
            <v>CBS9831WRSNAVY AND WHITEWMT08F08DI</v>
          </cell>
          <cell r="W198">
            <v>-8</v>
          </cell>
          <cell r="X198">
            <v>0</v>
          </cell>
          <cell r="Y198">
            <v>8</v>
          </cell>
          <cell r="Z198">
            <v>8</v>
          </cell>
          <cell r="AA198">
            <v>0</v>
          </cell>
          <cell r="AB198">
            <v>8</v>
          </cell>
          <cell r="AC198">
            <v>0</v>
          </cell>
          <cell r="AD198">
            <v>8</v>
          </cell>
          <cell r="AE198">
            <v>45957</v>
          </cell>
        </row>
        <row r="199">
          <cell r="V199" t="str">
            <v>CBS9831WRSNAVY AND WHITEWMTREGDI</v>
          </cell>
          <cell r="W199">
            <v>-18720</v>
          </cell>
          <cell r="X199">
            <v>0</v>
          </cell>
          <cell r="Y199">
            <v>18720</v>
          </cell>
          <cell r="Z199">
            <v>18720</v>
          </cell>
          <cell r="AA199">
            <v>0</v>
          </cell>
          <cell r="AB199">
            <v>18720</v>
          </cell>
          <cell r="AC199">
            <v>0</v>
          </cell>
          <cell r="AD199">
            <v>10488</v>
          </cell>
          <cell r="AE199">
            <v>46022</v>
          </cell>
          <cell r="AF199">
            <v>5544</v>
          </cell>
          <cell r="AG199">
            <v>46057</v>
          </cell>
          <cell r="AH199">
            <v>2688</v>
          </cell>
          <cell r="AI199">
            <v>46106</v>
          </cell>
        </row>
        <row r="200">
          <cell r="V200" t="str">
            <v>CBS9831WRSNAVY AND WHITEWMTCOMREGDI</v>
          </cell>
          <cell r="W200">
            <v>-840</v>
          </cell>
          <cell r="X200">
            <v>0</v>
          </cell>
          <cell r="Y200">
            <v>840</v>
          </cell>
          <cell r="Z200">
            <v>840</v>
          </cell>
          <cell r="AA200">
            <v>0</v>
          </cell>
          <cell r="AB200">
            <v>840</v>
          </cell>
          <cell r="AC200">
            <v>0</v>
          </cell>
          <cell r="AD200">
            <v>312</v>
          </cell>
          <cell r="AE200">
            <v>46022</v>
          </cell>
          <cell r="AF200">
            <v>180</v>
          </cell>
          <cell r="AG200">
            <v>46031</v>
          </cell>
          <cell r="AH200">
            <v>240</v>
          </cell>
          <cell r="AI200">
            <v>46033</v>
          </cell>
          <cell r="AJ200">
            <v>108</v>
          </cell>
          <cell r="AK200">
            <v>46036</v>
          </cell>
        </row>
        <row r="201">
          <cell r="V201" t="str">
            <v>CBS9840WRSBLUE MULTIWMTCOMREGDI</v>
          </cell>
          <cell r="W201">
            <v>-2460</v>
          </cell>
          <cell r="X201">
            <v>0</v>
          </cell>
          <cell r="Y201">
            <v>2460</v>
          </cell>
          <cell r="Z201">
            <v>2460</v>
          </cell>
          <cell r="AA201">
            <v>0</v>
          </cell>
          <cell r="AB201">
            <v>2460</v>
          </cell>
          <cell r="AC201">
            <v>0</v>
          </cell>
          <cell r="AD201">
            <v>840</v>
          </cell>
          <cell r="AE201">
            <v>46022</v>
          </cell>
          <cell r="AF201">
            <v>516</v>
          </cell>
          <cell r="AG201">
            <v>46031</v>
          </cell>
          <cell r="AH201">
            <v>1104</v>
          </cell>
          <cell r="AI201">
            <v>46036</v>
          </cell>
        </row>
        <row r="202">
          <cell r="V202" t="str">
            <v>CBS9948WMTGREENWMTCOMREGDI</v>
          </cell>
          <cell r="W202">
            <v>-3060</v>
          </cell>
          <cell r="X202">
            <v>0</v>
          </cell>
          <cell r="Y202">
            <v>3060</v>
          </cell>
          <cell r="Z202">
            <v>3060</v>
          </cell>
          <cell r="AA202">
            <v>0</v>
          </cell>
          <cell r="AB202">
            <v>3060</v>
          </cell>
          <cell r="AC202">
            <v>0</v>
          </cell>
          <cell r="AD202">
            <v>636</v>
          </cell>
          <cell r="AE202">
            <v>46008</v>
          </cell>
          <cell r="AF202">
            <v>828</v>
          </cell>
          <cell r="AG202">
            <v>46057</v>
          </cell>
          <cell r="AH202">
            <v>516</v>
          </cell>
          <cell r="AI202">
            <v>46066</v>
          </cell>
          <cell r="AJ202">
            <v>1080</v>
          </cell>
          <cell r="AK202">
            <v>46071</v>
          </cell>
        </row>
        <row r="203">
          <cell r="V203" t="str">
            <v>CG55362ABROWNALDREGSBD</v>
          </cell>
          <cell r="W203">
            <v>24</v>
          </cell>
          <cell r="X203">
            <v>24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24</v>
          </cell>
        </row>
        <row r="204">
          <cell r="V204" t="str">
            <v>CGF8046AMTMULTI COLORS ON ITEMWMTCOMREGSBD</v>
          </cell>
          <cell r="W204">
            <v>2400</v>
          </cell>
          <cell r="X204">
            <v>2400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2400</v>
          </cell>
        </row>
        <row r="205">
          <cell r="V205" t="str">
            <v>CGF9876WMTBLUEWMTCOMREGDI</v>
          </cell>
          <cell r="W205">
            <v>-1560</v>
          </cell>
          <cell r="X205">
            <v>0</v>
          </cell>
          <cell r="Y205">
            <v>1560</v>
          </cell>
          <cell r="Z205">
            <v>1560</v>
          </cell>
          <cell r="AA205">
            <v>0</v>
          </cell>
          <cell r="AB205">
            <v>1560</v>
          </cell>
          <cell r="AC205">
            <v>0</v>
          </cell>
          <cell r="AD205">
            <v>528</v>
          </cell>
          <cell r="AE205">
            <v>46032</v>
          </cell>
          <cell r="AF205">
            <v>312</v>
          </cell>
          <cell r="AG205">
            <v>46036</v>
          </cell>
          <cell r="AH205">
            <v>720</v>
          </cell>
          <cell r="AI205">
            <v>46044</v>
          </cell>
        </row>
        <row r="206">
          <cell r="V206" t="str">
            <v>CGS5869WRSPURPLE  BLUEREGSBD</v>
          </cell>
          <cell r="W206">
            <v>2</v>
          </cell>
          <cell r="X206">
            <v>2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2</v>
          </cell>
        </row>
        <row r="207">
          <cell r="V207" t="str">
            <v>CGS6878WRSPINKREGSBD</v>
          </cell>
          <cell r="W207">
            <v>1</v>
          </cell>
          <cell r="X207">
            <v>1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1</v>
          </cell>
        </row>
        <row r="208">
          <cell r="V208" t="str">
            <v>CGS7657WRSWHITEWMT07F01DI</v>
          </cell>
          <cell r="W208">
            <v>-14</v>
          </cell>
          <cell r="X208">
            <v>0</v>
          </cell>
          <cell r="Y208">
            <v>14</v>
          </cell>
          <cell r="Z208">
            <v>14</v>
          </cell>
          <cell r="AA208">
            <v>0</v>
          </cell>
          <cell r="AB208">
            <v>14</v>
          </cell>
          <cell r="AC208">
            <v>0</v>
          </cell>
          <cell r="AD208">
            <v>14</v>
          </cell>
          <cell r="AE208">
            <v>45957</v>
          </cell>
        </row>
        <row r="209">
          <cell r="V209" t="str">
            <v>CGS7658WRSPINKREGAMAZON</v>
          </cell>
          <cell r="W209">
            <v>8</v>
          </cell>
          <cell r="X209">
            <v>8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8</v>
          </cell>
        </row>
        <row r="210">
          <cell r="V210" t="str">
            <v>CGS7658WRSPINKREGSBD</v>
          </cell>
          <cell r="W210">
            <v>3</v>
          </cell>
          <cell r="X210">
            <v>3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3</v>
          </cell>
        </row>
        <row r="211">
          <cell r="V211" t="str">
            <v>CGS7658WRSPINKAMZCOMREGSBD</v>
          </cell>
          <cell r="W211">
            <v>149</v>
          </cell>
          <cell r="X211">
            <v>149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149</v>
          </cell>
        </row>
        <row r="212">
          <cell r="V212" t="str">
            <v>CGS7972ARSPINKREGAMAZON</v>
          </cell>
          <cell r="W212">
            <v>10</v>
          </cell>
          <cell r="X212">
            <v>10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10</v>
          </cell>
        </row>
        <row r="213">
          <cell r="V213" t="str">
            <v>CGS7972ARSPINKREGSBD</v>
          </cell>
          <cell r="W213">
            <v>1</v>
          </cell>
          <cell r="X213">
            <v>1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1</v>
          </cell>
        </row>
        <row r="214">
          <cell r="V214" t="str">
            <v>CGS7972ARSPINKH12F03SBD</v>
          </cell>
          <cell r="W214">
            <v>1440</v>
          </cell>
          <cell r="X214">
            <v>1440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1440</v>
          </cell>
        </row>
        <row r="215">
          <cell r="V215" t="str">
            <v>CGS7972ARSPINKHREGSBD</v>
          </cell>
          <cell r="W215">
            <v>355</v>
          </cell>
          <cell r="X215">
            <v>355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355</v>
          </cell>
        </row>
        <row r="216">
          <cell r="V216" t="str">
            <v>CGS7972ARSPURPLEREGAMAZON</v>
          </cell>
          <cell r="W216">
            <v>19</v>
          </cell>
          <cell r="X216">
            <v>19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19</v>
          </cell>
        </row>
        <row r="217">
          <cell r="V217" t="str">
            <v>CGS7972ARSPURPLEH12F03SBD</v>
          </cell>
          <cell r="W217">
            <v>972</v>
          </cell>
          <cell r="X217">
            <v>972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972</v>
          </cell>
        </row>
        <row r="218">
          <cell r="V218" t="str">
            <v>CGS7972ARSPURPLEHREGSBD</v>
          </cell>
          <cell r="W218">
            <v>345</v>
          </cell>
          <cell r="X218">
            <v>345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345</v>
          </cell>
        </row>
        <row r="219">
          <cell r="V219" t="str">
            <v>CGS8137ARSLILACXREGSBD</v>
          </cell>
          <cell r="W219">
            <v>308</v>
          </cell>
          <cell r="X219">
            <v>308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308</v>
          </cell>
        </row>
        <row r="220">
          <cell r="V220" t="str">
            <v>CGS8137ARSWHITEXREGSBD</v>
          </cell>
          <cell r="W220">
            <v>312</v>
          </cell>
          <cell r="X220">
            <v>312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312</v>
          </cell>
        </row>
        <row r="221">
          <cell r="V221" t="str">
            <v>CGS8876ARSLIGHT LILACREGSBD</v>
          </cell>
          <cell r="W221">
            <v>1</v>
          </cell>
          <cell r="X221">
            <v>1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1</v>
          </cell>
        </row>
        <row r="222">
          <cell r="V222" t="str">
            <v>CGS8876ARSLIGHT LILACXREGSBD</v>
          </cell>
          <cell r="W222">
            <v>237</v>
          </cell>
          <cell r="X222">
            <v>237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237</v>
          </cell>
        </row>
        <row r="223">
          <cell r="V223" t="str">
            <v>CGS8900AJBPINK WHITEH06D02SBD</v>
          </cell>
          <cell r="W223">
            <v>1202</v>
          </cell>
          <cell r="X223">
            <v>1202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1202</v>
          </cell>
        </row>
        <row r="224">
          <cell r="V224" t="str">
            <v>CGS8921WRSPINK SWIRLWMT06F03DI</v>
          </cell>
          <cell r="W224">
            <v>-2322</v>
          </cell>
          <cell r="X224">
            <v>0</v>
          </cell>
          <cell r="Y224">
            <v>2322</v>
          </cell>
          <cell r="Z224">
            <v>2322</v>
          </cell>
          <cell r="AA224">
            <v>0</v>
          </cell>
          <cell r="AB224">
            <v>2322</v>
          </cell>
          <cell r="AC224">
            <v>0</v>
          </cell>
          <cell r="AD224">
            <v>2322</v>
          </cell>
          <cell r="AE224">
            <v>45993</v>
          </cell>
        </row>
        <row r="225">
          <cell r="V225" t="str">
            <v>CGS8921WRSPINK SWIRLWMT07F01DI</v>
          </cell>
          <cell r="W225">
            <v>-14</v>
          </cell>
          <cell r="X225">
            <v>0</v>
          </cell>
          <cell r="Y225">
            <v>14</v>
          </cell>
          <cell r="Z225">
            <v>14</v>
          </cell>
          <cell r="AA225">
            <v>0</v>
          </cell>
          <cell r="AB225">
            <v>14</v>
          </cell>
          <cell r="AC225">
            <v>0</v>
          </cell>
          <cell r="AD225">
            <v>14</v>
          </cell>
          <cell r="AE225">
            <v>45947</v>
          </cell>
        </row>
        <row r="226">
          <cell r="V226" t="str">
            <v>CGS8940ARSPASTEL OMBREREGSBD</v>
          </cell>
          <cell r="W226">
            <v>3</v>
          </cell>
          <cell r="X226">
            <v>3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3</v>
          </cell>
        </row>
        <row r="227">
          <cell r="V227" t="str">
            <v>CGS8940ARSPASTEL OMBREXREGSBD</v>
          </cell>
          <cell r="W227">
            <v>204</v>
          </cell>
          <cell r="X227">
            <v>204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204</v>
          </cell>
        </row>
        <row r="228">
          <cell r="V228" t="str">
            <v>CGS8940ARSPURPLE OMBREXREGSBD</v>
          </cell>
          <cell r="W228">
            <v>237</v>
          </cell>
          <cell r="X228">
            <v>237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237</v>
          </cell>
        </row>
        <row r="229">
          <cell r="V229" t="str">
            <v>CGS9687WRSCLEAR GLITTERWMTCOMREGDI</v>
          </cell>
          <cell r="W229">
            <v>-1524</v>
          </cell>
          <cell r="X229">
            <v>0</v>
          </cell>
          <cell r="Y229">
            <v>1524</v>
          </cell>
          <cell r="Z229">
            <v>1524</v>
          </cell>
          <cell r="AA229">
            <v>0</v>
          </cell>
          <cell r="AB229">
            <v>1524</v>
          </cell>
          <cell r="AC229">
            <v>0</v>
          </cell>
          <cell r="AD229">
            <v>780</v>
          </cell>
          <cell r="AE229">
            <v>46043</v>
          </cell>
          <cell r="AF229">
            <v>744</v>
          </cell>
          <cell r="AG229">
            <v>46057</v>
          </cell>
        </row>
        <row r="230">
          <cell r="V230" t="str">
            <v>CGS9687WRSPINKIGS12F07DI</v>
          </cell>
          <cell r="W230">
            <v>-144</v>
          </cell>
          <cell r="X230">
            <v>0</v>
          </cell>
          <cell r="Y230">
            <v>144</v>
          </cell>
          <cell r="Z230">
            <v>144</v>
          </cell>
          <cell r="AA230">
            <v>0</v>
          </cell>
          <cell r="AB230">
            <v>144</v>
          </cell>
          <cell r="AC230">
            <v>0</v>
          </cell>
          <cell r="AD230">
            <v>144</v>
          </cell>
          <cell r="AE230">
            <v>46043</v>
          </cell>
        </row>
        <row r="231">
          <cell r="V231" t="str">
            <v>CGS9687WRSPINKWMT08F05DI</v>
          </cell>
          <cell r="W231">
            <v>-30008</v>
          </cell>
          <cell r="X231">
            <v>0</v>
          </cell>
          <cell r="Y231">
            <v>30008</v>
          </cell>
          <cell r="Z231">
            <v>30008</v>
          </cell>
          <cell r="AA231">
            <v>0</v>
          </cell>
          <cell r="AB231">
            <v>30008</v>
          </cell>
          <cell r="AC231">
            <v>-16688</v>
          </cell>
          <cell r="AD231">
            <v>104</v>
          </cell>
          <cell r="AE231">
            <v>46046</v>
          </cell>
          <cell r="AF231">
            <v>4128</v>
          </cell>
          <cell r="AG231">
            <v>46056</v>
          </cell>
          <cell r="AH231">
            <v>3944</v>
          </cell>
          <cell r="AI231">
            <v>46057</v>
          </cell>
          <cell r="AJ231">
            <v>5144</v>
          </cell>
          <cell r="AK231">
            <v>46059</v>
          </cell>
        </row>
        <row r="232">
          <cell r="V232" t="str">
            <v>CGS9687WRSPINKWMTCOMREGDI</v>
          </cell>
          <cell r="W232">
            <v>-180</v>
          </cell>
          <cell r="X232">
            <v>0</v>
          </cell>
          <cell r="Y232">
            <v>180</v>
          </cell>
          <cell r="Z232">
            <v>180</v>
          </cell>
          <cell r="AA232">
            <v>0</v>
          </cell>
          <cell r="AB232">
            <v>180</v>
          </cell>
          <cell r="AC232">
            <v>0</v>
          </cell>
          <cell r="AD232">
            <v>180</v>
          </cell>
          <cell r="AE232">
            <v>46043</v>
          </cell>
        </row>
        <row r="233">
          <cell r="V233" t="str">
            <v>CGS9779WRSPURPLE BLUE TEALWMT12F15DI</v>
          </cell>
          <cell r="W233">
            <v>-12</v>
          </cell>
          <cell r="X233">
            <v>0</v>
          </cell>
          <cell r="Y233">
            <v>12</v>
          </cell>
          <cell r="Z233">
            <v>12</v>
          </cell>
          <cell r="AA233">
            <v>0</v>
          </cell>
          <cell r="AB233">
            <v>12</v>
          </cell>
          <cell r="AC233">
            <v>0</v>
          </cell>
          <cell r="AD233">
            <v>12</v>
          </cell>
          <cell r="AE233">
            <v>45957</v>
          </cell>
        </row>
        <row r="234">
          <cell r="V234" t="str">
            <v>CGS9779WRSPURPLE BLUE TEALWMTREGDI</v>
          </cell>
          <cell r="W234">
            <v>-36888</v>
          </cell>
          <cell r="X234">
            <v>0</v>
          </cell>
          <cell r="Y234">
            <v>36888</v>
          </cell>
          <cell r="Z234">
            <v>36888</v>
          </cell>
          <cell r="AA234">
            <v>0</v>
          </cell>
          <cell r="AB234">
            <v>36888</v>
          </cell>
          <cell r="AC234">
            <v>-7512</v>
          </cell>
          <cell r="AD234">
            <v>7812</v>
          </cell>
          <cell r="AE234">
            <v>46008</v>
          </cell>
          <cell r="AF234">
            <v>8580</v>
          </cell>
          <cell r="AG234">
            <v>46029</v>
          </cell>
          <cell r="AH234">
            <v>7596</v>
          </cell>
          <cell r="AI234">
            <v>46050</v>
          </cell>
          <cell r="AJ234">
            <v>5388</v>
          </cell>
          <cell r="AK234">
            <v>46071</v>
          </cell>
        </row>
        <row r="235">
          <cell r="V235" t="str">
            <v>CGS9791WRSOMBREIGS12F07DI</v>
          </cell>
          <cell r="W235">
            <v>-120</v>
          </cell>
          <cell r="X235">
            <v>0</v>
          </cell>
          <cell r="Y235">
            <v>120</v>
          </cell>
          <cell r="Z235">
            <v>120</v>
          </cell>
          <cell r="AA235">
            <v>0</v>
          </cell>
          <cell r="AB235">
            <v>120</v>
          </cell>
          <cell r="AC235">
            <v>0</v>
          </cell>
          <cell r="AD235">
            <v>120</v>
          </cell>
          <cell r="AE235">
            <v>46003</v>
          </cell>
        </row>
        <row r="236">
          <cell r="V236" t="str">
            <v>CGS9791WRSOMBREWMT12F07DI</v>
          </cell>
          <cell r="W236">
            <v>-12</v>
          </cell>
          <cell r="X236">
            <v>0</v>
          </cell>
          <cell r="Y236">
            <v>12</v>
          </cell>
          <cell r="Z236">
            <v>12</v>
          </cell>
          <cell r="AA236">
            <v>0</v>
          </cell>
          <cell r="AB236">
            <v>12</v>
          </cell>
          <cell r="AC236">
            <v>0</v>
          </cell>
          <cell r="AD236">
            <v>12</v>
          </cell>
          <cell r="AE236">
            <v>45947</v>
          </cell>
        </row>
        <row r="237">
          <cell r="V237" t="str">
            <v>CGS9852WRSBLUEWMT06F02DI</v>
          </cell>
          <cell r="W237">
            <v>-7188</v>
          </cell>
          <cell r="X237">
            <v>0</v>
          </cell>
          <cell r="Y237">
            <v>7188</v>
          </cell>
          <cell r="Z237">
            <v>7188</v>
          </cell>
          <cell r="AA237">
            <v>0</v>
          </cell>
          <cell r="AB237">
            <v>7188</v>
          </cell>
          <cell r="AC237">
            <v>-5172</v>
          </cell>
          <cell r="AD237">
            <v>78</v>
          </cell>
          <cell r="AE237">
            <v>46048</v>
          </cell>
          <cell r="AF237">
            <v>906</v>
          </cell>
          <cell r="AG237">
            <v>46056</v>
          </cell>
          <cell r="AH237">
            <v>966</v>
          </cell>
          <cell r="AI237">
            <v>46062</v>
          </cell>
          <cell r="AJ237">
            <v>66</v>
          </cell>
          <cell r="AK237">
            <v>46063</v>
          </cell>
        </row>
        <row r="238">
          <cell r="V238" t="str">
            <v>CGS9852WRSBLUEWMT07F02DI</v>
          </cell>
          <cell r="W238">
            <v>-26257</v>
          </cell>
          <cell r="X238">
            <v>0</v>
          </cell>
          <cell r="Y238">
            <v>26257</v>
          </cell>
          <cell r="Z238">
            <v>26257</v>
          </cell>
          <cell r="AA238">
            <v>0</v>
          </cell>
          <cell r="AB238">
            <v>26257</v>
          </cell>
          <cell r="AC238">
            <v>-19950</v>
          </cell>
          <cell r="AD238">
            <v>91</v>
          </cell>
          <cell r="AE238">
            <v>46034</v>
          </cell>
          <cell r="AF238">
            <v>3339</v>
          </cell>
          <cell r="AG238">
            <v>46042</v>
          </cell>
          <cell r="AH238">
            <v>2765</v>
          </cell>
          <cell r="AI238">
            <v>46048</v>
          </cell>
          <cell r="AJ238">
            <v>112</v>
          </cell>
          <cell r="AK238">
            <v>46049</v>
          </cell>
        </row>
        <row r="239">
          <cell r="V239" t="str">
            <v>CGS9852WRSBLUEWMTCOMREGDI</v>
          </cell>
          <cell r="W239">
            <v>-96</v>
          </cell>
          <cell r="X239">
            <v>0</v>
          </cell>
          <cell r="Y239">
            <v>96</v>
          </cell>
          <cell r="Z239">
            <v>96</v>
          </cell>
          <cell r="AA239">
            <v>0</v>
          </cell>
          <cell r="AB239">
            <v>96</v>
          </cell>
          <cell r="AC239">
            <v>0</v>
          </cell>
          <cell r="AD239">
            <v>96</v>
          </cell>
          <cell r="AE239">
            <v>46028</v>
          </cell>
        </row>
        <row r="240">
          <cell r="V240" t="str">
            <v>CGS9875WMTPINKWMTCOMREGDI</v>
          </cell>
          <cell r="W240">
            <v>-1536</v>
          </cell>
          <cell r="X240">
            <v>0</v>
          </cell>
          <cell r="Y240">
            <v>1536</v>
          </cell>
          <cell r="Z240">
            <v>1536</v>
          </cell>
          <cell r="AA240">
            <v>0</v>
          </cell>
          <cell r="AB240">
            <v>1536</v>
          </cell>
          <cell r="AC240">
            <v>0</v>
          </cell>
          <cell r="AD240">
            <v>516</v>
          </cell>
          <cell r="AE240">
            <v>46008</v>
          </cell>
          <cell r="AF240">
            <v>324</v>
          </cell>
          <cell r="AG240">
            <v>46017</v>
          </cell>
          <cell r="AH240">
            <v>696</v>
          </cell>
          <cell r="AI240">
            <v>46022</v>
          </cell>
        </row>
        <row r="241">
          <cell r="V241" t="str">
            <v>CGS9885AMTMULTI COLORS ON ITEMIGS12F18DI</v>
          </cell>
          <cell r="W241">
            <v>-1716</v>
          </cell>
          <cell r="X241">
            <v>0</v>
          </cell>
          <cell r="Y241">
            <v>1716</v>
          </cell>
          <cell r="Z241">
            <v>1716</v>
          </cell>
          <cell r="AA241">
            <v>0</v>
          </cell>
          <cell r="AB241">
            <v>1716</v>
          </cell>
          <cell r="AC241">
            <v>0</v>
          </cell>
          <cell r="AD241">
            <v>1716</v>
          </cell>
          <cell r="AE241">
            <v>46033</v>
          </cell>
        </row>
        <row r="242">
          <cell r="V242" t="str">
            <v>CLF7776WRSNAVYREGSBD</v>
          </cell>
          <cell r="W242">
            <v>5</v>
          </cell>
          <cell r="X242">
            <v>5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5</v>
          </cell>
        </row>
        <row r="243">
          <cell r="V243" t="str">
            <v>CLF7776WRSNAVYAMZCOMREGSBD</v>
          </cell>
          <cell r="W243">
            <v>65</v>
          </cell>
          <cell r="X243">
            <v>65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65</v>
          </cell>
        </row>
        <row r="244">
          <cell r="V244" t="str">
            <v>CLS5868WRSBLACKWMT14F05DI</v>
          </cell>
          <cell r="W244">
            <v>-6566</v>
          </cell>
          <cell r="X244">
            <v>0</v>
          </cell>
          <cell r="Y244">
            <v>6566</v>
          </cell>
          <cell r="Z244">
            <v>6566</v>
          </cell>
          <cell r="AA244">
            <v>0</v>
          </cell>
          <cell r="AB244">
            <v>6566</v>
          </cell>
          <cell r="AC244">
            <v>-2324</v>
          </cell>
          <cell r="AD244">
            <v>448</v>
          </cell>
          <cell r="AE244">
            <v>46000</v>
          </cell>
          <cell r="AF244">
            <v>700</v>
          </cell>
          <cell r="AG244">
            <v>46001</v>
          </cell>
          <cell r="AH244">
            <v>1806</v>
          </cell>
          <cell r="AI244">
            <v>46003</v>
          </cell>
          <cell r="AJ244">
            <v>1288</v>
          </cell>
          <cell r="AK244">
            <v>46004</v>
          </cell>
        </row>
        <row r="245">
          <cell r="V245" t="str">
            <v>CLS5868WRSBLACKWMT14F06DI</v>
          </cell>
          <cell r="W245">
            <v>-4942</v>
          </cell>
          <cell r="X245">
            <v>0</v>
          </cell>
          <cell r="Y245">
            <v>4942</v>
          </cell>
          <cell r="Z245">
            <v>4942</v>
          </cell>
          <cell r="AA245">
            <v>0</v>
          </cell>
          <cell r="AB245">
            <v>4942</v>
          </cell>
          <cell r="AC245">
            <v>-1876</v>
          </cell>
          <cell r="AD245">
            <v>392</v>
          </cell>
          <cell r="AE245">
            <v>46000</v>
          </cell>
          <cell r="AF245">
            <v>476</v>
          </cell>
          <cell r="AG245">
            <v>46001</v>
          </cell>
          <cell r="AH245">
            <v>1470</v>
          </cell>
          <cell r="AI245">
            <v>46003</v>
          </cell>
          <cell r="AJ245">
            <v>728</v>
          </cell>
          <cell r="AK245">
            <v>46004</v>
          </cell>
        </row>
        <row r="246">
          <cell r="V246" t="str">
            <v>CLS5868WRSBLACKWMTCOMREGDI</v>
          </cell>
          <cell r="W246">
            <v>-1188</v>
          </cell>
          <cell r="X246">
            <v>0</v>
          </cell>
          <cell r="Y246">
            <v>1188</v>
          </cell>
          <cell r="Z246">
            <v>1188</v>
          </cell>
          <cell r="AA246">
            <v>0</v>
          </cell>
          <cell r="AB246">
            <v>1188</v>
          </cell>
          <cell r="AC246">
            <v>0</v>
          </cell>
          <cell r="AD246">
            <v>648</v>
          </cell>
          <cell r="AE246">
            <v>46029</v>
          </cell>
          <cell r="AF246">
            <v>540</v>
          </cell>
          <cell r="AG246">
            <v>46043</v>
          </cell>
        </row>
        <row r="247">
          <cell r="V247" t="str">
            <v>CLS5869WRSPURPLE  BLUEREGSBD</v>
          </cell>
          <cell r="W247">
            <v>1</v>
          </cell>
          <cell r="X247">
            <v>1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1</v>
          </cell>
        </row>
        <row r="248">
          <cell r="V248" t="str">
            <v>CLS7658ARSBLACKREGAMAZON</v>
          </cell>
          <cell r="W248">
            <v>35</v>
          </cell>
          <cell r="X248">
            <v>35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35</v>
          </cell>
        </row>
        <row r="249">
          <cell r="V249" t="str">
            <v>CLS7658ARSBLACKREGSBD</v>
          </cell>
          <cell r="W249">
            <v>2</v>
          </cell>
          <cell r="X249">
            <v>2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2</v>
          </cell>
        </row>
        <row r="250">
          <cell r="V250" t="str">
            <v>CLS7658ARSBLACKH12F20SBD</v>
          </cell>
          <cell r="W250">
            <v>2004</v>
          </cell>
          <cell r="X250">
            <v>2004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2004</v>
          </cell>
        </row>
        <row r="251">
          <cell r="V251" t="str">
            <v>CLS7658ARSBLACKHREGSBD</v>
          </cell>
          <cell r="W251">
            <v>424</v>
          </cell>
          <cell r="X251">
            <v>424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424</v>
          </cell>
        </row>
        <row r="252">
          <cell r="V252" t="str">
            <v>CLS7658ARSPINKREGAMAZON</v>
          </cell>
          <cell r="W252">
            <v>40</v>
          </cell>
          <cell r="X252">
            <v>40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40</v>
          </cell>
        </row>
        <row r="253">
          <cell r="V253" t="str">
            <v>CLS7658ARSPINKREGSBD</v>
          </cell>
          <cell r="W253">
            <v>2</v>
          </cell>
          <cell r="X253">
            <v>2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2</v>
          </cell>
        </row>
        <row r="254">
          <cell r="V254" t="str">
            <v>CLS7658ARSPINKH12F20SBD</v>
          </cell>
          <cell r="W254">
            <v>2004</v>
          </cell>
          <cell r="X254">
            <v>2004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2004</v>
          </cell>
        </row>
        <row r="255">
          <cell r="V255" t="str">
            <v>CLS7658ARSPINKHREGSBD</v>
          </cell>
          <cell r="W255">
            <v>433</v>
          </cell>
          <cell r="X255">
            <v>433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433</v>
          </cell>
        </row>
        <row r="256">
          <cell r="V256" t="str">
            <v>CLS7658FRSBLACK WHITEIGS115F01DI</v>
          </cell>
          <cell r="W256">
            <v>-120</v>
          </cell>
          <cell r="X256">
            <v>0</v>
          </cell>
          <cell r="Y256">
            <v>120</v>
          </cell>
          <cell r="Z256">
            <v>120</v>
          </cell>
          <cell r="AA256">
            <v>0</v>
          </cell>
          <cell r="AB256">
            <v>120</v>
          </cell>
          <cell r="AC256">
            <v>0</v>
          </cell>
          <cell r="AD256">
            <v>120</v>
          </cell>
          <cell r="AE256">
            <v>46108</v>
          </cell>
        </row>
        <row r="257">
          <cell r="V257" t="str">
            <v>CLS8137ARSBLACKREGSBD</v>
          </cell>
          <cell r="W257">
            <v>2</v>
          </cell>
          <cell r="X257">
            <v>2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</v>
          </cell>
        </row>
        <row r="258">
          <cell r="V258" t="str">
            <v>CLS8137ARSBLACKX12F28SBD</v>
          </cell>
          <cell r="W258">
            <v>300</v>
          </cell>
          <cell r="X258">
            <v>300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300</v>
          </cell>
        </row>
        <row r="259">
          <cell r="V259" t="str">
            <v>CLS8137ARSBLACKXREGSBD</v>
          </cell>
          <cell r="W259">
            <v>302</v>
          </cell>
          <cell r="X259">
            <v>302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302</v>
          </cell>
        </row>
        <row r="260">
          <cell r="V260" t="str">
            <v>CLS8137ARSLILACREGSBD</v>
          </cell>
          <cell r="W260">
            <v>2</v>
          </cell>
          <cell r="X260">
            <v>2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2</v>
          </cell>
        </row>
        <row r="261">
          <cell r="V261" t="str">
            <v>CLS8137ARSLILACX12F28SBD</v>
          </cell>
          <cell r="W261">
            <v>300</v>
          </cell>
          <cell r="X261">
            <v>300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300</v>
          </cell>
        </row>
        <row r="262">
          <cell r="V262" t="str">
            <v>CLS8137ARSLILACXREGSBD</v>
          </cell>
          <cell r="W262">
            <v>311</v>
          </cell>
          <cell r="X262">
            <v>311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311</v>
          </cell>
        </row>
        <row r="263">
          <cell r="V263" t="str">
            <v>CLS8137ARSWHITEX12F28SBD</v>
          </cell>
          <cell r="W263">
            <v>300</v>
          </cell>
          <cell r="X263">
            <v>300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300</v>
          </cell>
        </row>
        <row r="264">
          <cell r="V264" t="str">
            <v>CLS8137ARSWHITEXREGSBD</v>
          </cell>
          <cell r="W264">
            <v>309</v>
          </cell>
          <cell r="X264">
            <v>309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309</v>
          </cell>
        </row>
        <row r="265">
          <cell r="V265" t="str">
            <v>CLS8876ARSBONEREGSBD</v>
          </cell>
          <cell r="W265">
            <v>4</v>
          </cell>
          <cell r="X265">
            <v>4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4</v>
          </cell>
        </row>
        <row r="266">
          <cell r="V266" t="str">
            <v>CLS8876ARSBONEX12F28SBD</v>
          </cell>
          <cell r="W266">
            <v>300</v>
          </cell>
          <cell r="X266">
            <v>300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300</v>
          </cell>
        </row>
        <row r="267">
          <cell r="V267" t="str">
            <v>CLS8876ARSBONEXREGSBD</v>
          </cell>
          <cell r="W267">
            <v>305</v>
          </cell>
          <cell r="X267">
            <v>305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305</v>
          </cell>
        </row>
        <row r="268">
          <cell r="V268" t="str">
            <v>CLS8876ARSDARK ROSEX12F28SBD</v>
          </cell>
          <cell r="W268">
            <v>300</v>
          </cell>
          <cell r="X268">
            <v>300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300</v>
          </cell>
        </row>
        <row r="269">
          <cell r="V269" t="str">
            <v>CLS8876ARSDARK ROSEXREGSBD</v>
          </cell>
          <cell r="W269">
            <v>311</v>
          </cell>
          <cell r="X269">
            <v>311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311</v>
          </cell>
        </row>
        <row r="270">
          <cell r="V270" t="str">
            <v>CLS8876ARSTEALREGSBD</v>
          </cell>
          <cell r="W270">
            <v>2</v>
          </cell>
          <cell r="X270">
            <v>2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2</v>
          </cell>
        </row>
        <row r="271">
          <cell r="V271" t="str">
            <v>CLS8876ARSTEALX12F28SBD</v>
          </cell>
          <cell r="W271">
            <v>300</v>
          </cell>
          <cell r="X271">
            <v>300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300</v>
          </cell>
        </row>
        <row r="272">
          <cell r="V272" t="str">
            <v>CLS8876ARSTEALXREGSBD</v>
          </cell>
          <cell r="W272">
            <v>316</v>
          </cell>
          <cell r="X272">
            <v>316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316</v>
          </cell>
        </row>
        <row r="273">
          <cell r="V273" t="str">
            <v>CLS8921ARSPINK TAUPE WHITEIGS15F01DI</v>
          </cell>
          <cell r="W273">
            <v>-120</v>
          </cell>
          <cell r="X273">
            <v>0</v>
          </cell>
          <cell r="Y273">
            <v>120</v>
          </cell>
          <cell r="Z273">
            <v>120</v>
          </cell>
          <cell r="AA273">
            <v>0</v>
          </cell>
          <cell r="AB273">
            <v>120</v>
          </cell>
          <cell r="AC273">
            <v>0</v>
          </cell>
          <cell r="AD273">
            <v>120</v>
          </cell>
          <cell r="AE273">
            <v>46108</v>
          </cell>
        </row>
        <row r="274">
          <cell r="V274" t="str">
            <v>CLS8921WRSBLUE TURQUOISE WHITEWMT14F07DI</v>
          </cell>
          <cell r="W274">
            <v>-16352</v>
          </cell>
          <cell r="X274">
            <v>0</v>
          </cell>
          <cell r="Y274">
            <v>16352</v>
          </cell>
          <cell r="Z274">
            <v>16352</v>
          </cell>
          <cell r="AA274">
            <v>0</v>
          </cell>
          <cell r="AB274">
            <v>16352</v>
          </cell>
          <cell r="AC274">
            <v>-7686</v>
          </cell>
          <cell r="AD274">
            <v>14</v>
          </cell>
          <cell r="AE274">
            <v>45957</v>
          </cell>
          <cell r="AF274">
            <v>2296</v>
          </cell>
          <cell r="AG274">
            <v>46000</v>
          </cell>
          <cell r="AH274">
            <v>1638</v>
          </cell>
          <cell r="AI274">
            <v>46001</v>
          </cell>
          <cell r="AJ274">
            <v>4718</v>
          </cell>
          <cell r="AK274">
            <v>46003</v>
          </cell>
        </row>
        <row r="275">
          <cell r="V275" t="str">
            <v>CLS8921WRSBLUE TURQUOISE WHITEWMT16F05DI</v>
          </cell>
          <cell r="W275">
            <v>-23008</v>
          </cell>
          <cell r="X275">
            <v>0</v>
          </cell>
          <cell r="Y275">
            <v>23008</v>
          </cell>
          <cell r="Z275">
            <v>23008</v>
          </cell>
          <cell r="AA275">
            <v>0</v>
          </cell>
          <cell r="AB275">
            <v>23008</v>
          </cell>
          <cell r="AC275">
            <v>-7456</v>
          </cell>
          <cell r="AD275">
            <v>2160</v>
          </cell>
          <cell r="AE275">
            <v>46000</v>
          </cell>
          <cell r="AF275">
            <v>2976</v>
          </cell>
          <cell r="AG275">
            <v>46001</v>
          </cell>
          <cell r="AH275">
            <v>7104</v>
          </cell>
          <cell r="AI275">
            <v>46003</v>
          </cell>
          <cell r="AJ275">
            <v>3312</v>
          </cell>
          <cell r="AK275">
            <v>46004</v>
          </cell>
        </row>
        <row r="276">
          <cell r="V276" t="str">
            <v>CLS8921WRSBLUE TURQUOISE WHITEWMTREGDI</v>
          </cell>
          <cell r="W276">
            <v>-39048</v>
          </cell>
          <cell r="X276">
            <v>0</v>
          </cell>
          <cell r="Y276">
            <v>39048</v>
          </cell>
          <cell r="Z276">
            <v>39048</v>
          </cell>
          <cell r="AA276">
            <v>0</v>
          </cell>
          <cell r="AB276">
            <v>39048</v>
          </cell>
          <cell r="AC276">
            <v>0</v>
          </cell>
          <cell r="AD276">
            <v>16980</v>
          </cell>
          <cell r="AE276">
            <v>46015</v>
          </cell>
          <cell r="AF276">
            <v>14388</v>
          </cell>
          <cell r="AG276">
            <v>46043</v>
          </cell>
          <cell r="AH276">
            <v>7680</v>
          </cell>
          <cell r="AI276">
            <v>46071</v>
          </cell>
        </row>
        <row r="277">
          <cell r="V277" t="str">
            <v>CLS9674WRSMULTI COLORS ON ITEMWMT08F05DI</v>
          </cell>
          <cell r="W277">
            <v>-2720</v>
          </cell>
          <cell r="X277">
            <v>0</v>
          </cell>
          <cell r="Y277">
            <v>2720</v>
          </cell>
          <cell r="Z277">
            <v>2720</v>
          </cell>
          <cell r="AA277">
            <v>0</v>
          </cell>
          <cell r="AB277">
            <v>2720</v>
          </cell>
          <cell r="AC277">
            <v>-1640</v>
          </cell>
          <cell r="AD277">
            <v>48</v>
          </cell>
          <cell r="AE277">
            <v>46049</v>
          </cell>
          <cell r="AF277">
            <v>208</v>
          </cell>
          <cell r="AG277">
            <v>46050</v>
          </cell>
          <cell r="AH277">
            <v>352</v>
          </cell>
          <cell r="AI277">
            <v>46052</v>
          </cell>
          <cell r="AJ277">
            <v>472</v>
          </cell>
          <cell r="AK277">
            <v>46053</v>
          </cell>
        </row>
        <row r="278">
          <cell r="V278" t="str">
            <v>CLS9674WRSMULTI COLORS ON ITEMWMT09F03DI</v>
          </cell>
          <cell r="W278">
            <v>-3060</v>
          </cell>
          <cell r="X278">
            <v>0</v>
          </cell>
          <cell r="Y278">
            <v>3060</v>
          </cell>
          <cell r="Z278">
            <v>3060</v>
          </cell>
          <cell r="AA278">
            <v>0</v>
          </cell>
          <cell r="AB278">
            <v>3060</v>
          </cell>
          <cell r="AC278">
            <v>-2511</v>
          </cell>
          <cell r="AD278">
            <v>9</v>
          </cell>
          <cell r="AE278">
            <v>46039</v>
          </cell>
          <cell r="AF278">
            <v>126</v>
          </cell>
          <cell r="AG278">
            <v>46049</v>
          </cell>
          <cell r="AH278">
            <v>117</v>
          </cell>
          <cell r="AI278">
            <v>46050</v>
          </cell>
          <cell r="AJ278">
            <v>297</v>
          </cell>
          <cell r="AK278">
            <v>46052</v>
          </cell>
        </row>
        <row r="279">
          <cell r="V279" t="str">
            <v>CLS9674WRSMULTI COLORS ON ITEMWMT12F05DI</v>
          </cell>
          <cell r="W279">
            <v>-3048</v>
          </cell>
          <cell r="X279">
            <v>0</v>
          </cell>
          <cell r="Y279">
            <v>3048</v>
          </cell>
          <cell r="Z279">
            <v>3048</v>
          </cell>
          <cell r="AA279">
            <v>0</v>
          </cell>
          <cell r="AB279">
            <v>3048</v>
          </cell>
          <cell r="AC279">
            <v>-996</v>
          </cell>
          <cell r="AD279">
            <v>96</v>
          </cell>
          <cell r="AE279">
            <v>46000</v>
          </cell>
          <cell r="AF279">
            <v>336</v>
          </cell>
          <cell r="AG279">
            <v>46001</v>
          </cell>
          <cell r="AH279">
            <v>780</v>
          </cell>
          <cell r="AI279">
            <v>46003</v>
          </cell>
          <cell r="AJ279">
            <v>840</v>
          </cell>
          <cell r="AK279">
            <v>46004</v>
          </cell>
        </row>
        <row r="280">
          <cell r="V280" t="str">
            <v>CLS9674WRSMULTI COLORS ON ITEMWMT12F06DI</v>
          </cell>
          <cell r="W280">
            <v>-2184</v>
          </cell>
          <cell r="X280">
            <v>0</v>
          </cell>
          <cell r="Y280">
            <v>2184</v>
          </cell>
          <cell r="Z280">
            <v>2184</v>
          </cell>
          <cell r="AA280">
            <v>0</v>
          </cell>
          <cell r="AB280">
            <v>2184</v>
          </cell>
          <cell r="AC280">
            <v>-1032</v>
          </cell>
          <cell r="AD280">
            <v>168</v>
          </cell>
          <cell r="AE280">
            <v>46000</v>
          </cell>
          <cell r="AF280">
            <v>156</v>
          </cell>
          <cell r="AG280">
            <v>46001</v>
          </cell>
          <cell r="AH280">
            <v>564</v>
          </cell>
          <cell r="AI280">
            <v>46003</v>
          </cell>
          <cell r="AJ280">
            <v>264</v>
          </cell>
          <cell r="AK280">
            <v>46004</v>
          </cell>
        </row>
        <row r="281">
          <cell r="V281" t="str">
            <v>CLS9847WRSBLACKWMTCOMREGDI</v>
          </cell>
          <cell r="W281">
            <v>-840</v>
          </cell>
          <cell r="X281">
            <v>0</v>
          </cell>
          <cell r="Y281">
            <v>840</v>
          </cell>
          <cell r="Z281">
            <v>840</v>
          </cell>
          <cell r="AA281">
            <v>0</v>
          </cell>
          <cell r="AB281">
            <v>840</v>
          </cell>
          <cell r="AC281">
            <v>0</v>
          </cell>
          <cell r="AD281">
            <v>444</v>
          </cell>
          <cell r="AE281">
            <v>46029</v>
          </cell>
          <cell r="AF281">
            <v>396</v>
          </cell>
          <cell r="AG281">
            <v>46043</v>
          </cell>
        </row>
        <row r="282">
          <cell r="V282" t="str">
            <v>CLS9847WRSTAUPEWMT07F03DI</v>
          </cell>
          <cell r="W282">
            <v>-378</v>
          </cell>
          <cell r="X282">
            <v>0</v>
          </cell>
          <cell r="Y282">
            <v>378</v>
          </cell>
          <cell r="Z282">
            <v>378</v>
          </cell>
          <cell r="AA282">
            <v>0</v>
          </cell>
          <cell r="AB282">
            <v>378</v>
          </cell>
          <cell r="AC282">
            <v>-140</v>
          </cell>
          <cell r="AD282">
            <v>21</v>
          </cell>
          <cell r="AE282">
            <v>46063</v>
          </cell>
          <cell r="AF282">
            <v>63</v>
          </cell>
          <cell r="AG282">
            <v>46064</v>
          </cell>
          <cell r="AH282">
            <v>119</v>
          </cell>
          <cell r="AI282">
            <v>46066</v>
          </cell>
          <cell r="AJ282">
            <v>35</v>
          </cell>
          <cell r="AK282">
            <v>46067</v>
          </cell>
        </row>
        <row r="283">
          <cell r="V283" t="str">
            <v>CLS9847WRSTAUPEWMT08F04DI</v>
          </cell>
          <cell r="W283">
            <v>-680</v>
          </cell>
          <cell r="X283">
            <v>0</v>
          </cell>
          <cell r="Y283">
            <v>680</v>
          </cell>
          <cell r="Z283">
            <v>680</v>
          </cell>
          <cell r="AA283">
            <v>0</v>
          </cell>
          <cell r="AB283">
            <v>680</v>
          </cell>
          <cell r="AC283">
            <v>-184</v>
          </cell>
          <cell r="AD283">
            <v>16</v>
          </cell>
          <cell r="AE283">
            <v>46064</v>
          </cell>
          <cell r="AF283">
            <v>104</v>
          </cell>
          <cell r="AG283">
            <v>46066</v>
          </cell>
          <cell r="AH283">
            <v>184</v>
          </cell>
          <cell r="AI283">
            <v>46067</v>
          </cell>
          <cell r="AJ283">
            <v>192</v>
          </cell>
          <cell r="AK283">
            <v>46073</v>
          </cell>
        </row>
        <row r="284">
          <cell r="V284" t="str">
            <v>CLS9847WRSTAUPEWMT10F05DI</v>
          </cell>
          <cell r="W284">
            <v>-510</v>
          </cell>
          <cell r="X284">
            <v>0</v>
          </cell>
          <cell r="Y284">
            <v>510</v>
          </cell>
          <cell r="Z284">
            <v>510</v>
          </cell>
          <cell r="AA284">
            <v>0</v>
          </cell>
          <cell r="AB284">
            <v>510</v>
          </cell>
          <cell r="AC284">
            <v>-30</v>
          </cell>
          <cell r="AD284">
            <v>90</v>
          </cell>
          <cell r="AE284">
            <v>46001</v>
          </cell>
          <cell r="AF284">
            <v>200</v>
          </cell>
          <cell r="AG284">
            <v>46003</v>
          </cell>
          <cell r="AH284">
            <v>50</v>
          </cell>
          <cell r="AI284">
            <v>46004</v>
          </cell>
          <cell r="AJ284">
            <v>140</v>
          </cell>
          <cell r="AK284">
            <v>46010</v>
          </cell>
        </row>
        <row r="285">
          <cell r="V285" t="str">
            <v>CLS9847WRSTAUPEWMT11F03DI</v>
          </cell>
          <cell r="W285">
            <v>-935</v>
          </cell>
          <cell r="X285">
            <v>0</v>
          </cell>
          <cell r="Y285">
            <v>935</v>
          </cell>
          <cell r="Z285">
            <v>935</v>
          </cell>
          <cell r="AA285">
            <v>0</v>
          </cell>
          <cell r="AB285">
            <v>935</v>
          </cell>
          <cell r="AC285">
            <v>-209</v>
          </cell>
          <cell r="AD285">
            <v>22</v>
          </cell>
          <cell r="AE285">
            <v>46001</v>
          </cell>
          <cell r="AF285">
            <v>187</v>
          </cell>
          <cell r="AG285">
            <v>46003</v>
          </cell>
          <cell r="AH285">
            <v>253</v>
          </cell>
          <cell r="AI285">
            <v>46004</v>
          </cell>
          <cell r="AJ285">
            <v>264</v>
          </cell>
          <cell r="AK285">
            <v>46010</v>
          </cell>
        </row>
        <row r="286">
          <cell r="V286" t="str">
            <v>CLS9847WRSTAUPEWMTCOMREGDI</v>
          </cell>
          <cell r="W286">
            <v>-528</v>
          </cell>
          <cell r="X286">
            <v>0</v>
          </cell>
          <cell r="Y286">
            <v>528</v>
          </cell>
          <cell r="Z286">
            <v>528</v>
          </cell>
          <cell r="AA286">
            <v>0</v>
          </cell>
          <cell r="AB286">
            <v>528</v>
          </cell>
          <cell r="AC286">
            <v>0</v>
          </cell>
          <cell r="AD286">
            <v>264</v>
          </cell>
          <cell r="AE286">
            <v>46029</v>
          </cell>
          <cell r="AF286">
            <v>264</v>
          </cell>
          <cell r="AG286">
            <v>46043</v>
          </cell>
        </row>
        <row r="287">
          <cell r="V287" t="str">
            <v>CLS9847WRSLIGHT YELLOWWMT06F13DI</v>
          </cell>
          <cell r="W287">
            <v>-1794</v>
          </cell>
          <cell r="X287">
            <v>0</v>
          </cell>
          <cell r="Y287">
            <v>1794</v>
          </cell>
          <cell r="Z287">
            <v>1794</v>
          </cell>
          <cell r="AA287">
            <v>0</v>
          </cell>
          <cell r="AB287">
            <v>1794</v>
          </cell>
          <cell r="AC287">
            <v>-792</v>
          </cell>
          <cell r="AD287">
            <v>84</v>
          </cell>
          <cell r="AE287">
            <v>46063</v>
          </cell>
          <cell r="AF287">
            <v>156</v>
          </cell>
          <cell r="AG287">
            <v>46064</v>
          </cell>
          <cell r="AH287">
            <v>378</v>
          </cell>
          <cell r="AI287">
            <v>46066</v>
          </cell>
          <cell r="AJ287">
            <v>384</v>
          </cell>
          <cell r="AK287">
            <v>46067</v>
          </cell>
        </row>
        <row r="288">
          <cell r="V288" t="str">
            <v>CLS9847WRSLIGHT YELLOWWMT07F03DI</v>
          </cell>
          <cell r="W288">
            <v>-28</v>
          </cell>
          <cell r="X288">
            <v>0</v>
          </cell>
          <cell r="Y288">
            <v>28</v>
          </cell>
          <cell r="Z288">
            <v>28</v>
          </cell>
          <cell r="AA288">
            <v>0</v>
          </cell>
          <cell r="AB288">
            <v>28</v>
          </cell>
          <cell r="AC288">
            <v>0</v>
          </cell>
          <cell r="AD288">
            <v>7</v>
          </cell>
          <cell r="AE288">
            <v>46066</v>
          </cell>
          <cell r="AF288">
            <v>14</v>
          </cell>
          <cell r="AG288">
            <v>46067</v>
          </cell>
          <cell r="AH288">
            <v>7</v>
          </cell>
          <cell r="AI288">
            <v>46078</v>
          </cell>
        </row>
        <row r="289">
          <cell r="V289" t="str">
            <v>CLS9847WRSLIGHT YELLOWWMT10F05DI</v>
          </cell>
          <cell r="W289">
            <v>-2330</v>
          </cell>
          <cell r="X289">
            <v>0</v>
          </cell>
          <cell r="Y289">
            <v>2330</v>
          </cell>
          <cell r="Z289">
            <v>2330</v>
          </cell>
          <cell r="AA289">
            <v>0</v>
          </cell>
          <cell r="AB289">
            <v>2330</v>
          </cell>
          <cell r="AC289">
            <v>-330</v>
          </cell>
          <cell r="AD289">
            <v>250</v>
          </cell>
          <cell r="AE289">
            <v>46001</v>
          </cell>
          <cell r="AF289">
            <v>740</v>
          </cell>
          <cell r="AG289">
            <v>46003</v>
          </cell>
          <cell r="AH289">
            <v>440</v>
          </cell>
          <cell r="AI289">
            <v>46004</v>
          </cell>
          <cell r="AJ289">
            <v>570</v>
          </cell>
          <cell r="AK289">
            <v>46010</v>
          </cell>
        </row>
        <row r="290">
          <cell r="V290" t="str">
            <v>CLS9847WRSLIGHT YELLOWWMT11F03DI</v>
          </cell>
          <cell r="W290">
            <v>-616</v>
          </cell>
          <cell r="X290">
            <v>0</v>
          </cell>
          <cell r="Y290">
            <v>616</v>
          </cell>
          <cell r="Z290">
            <v>616</v>
          </cell>
          <cell r="AA290">
            <v>0</v>
          </cell>
          <cell r="AB290">
            <v>616</v>
          </cell>
          <cell r="AC290">
            <v>-143</v>
          </cell>
          <cell r="AD290">
            <v>11</v>
          </cell>
          <cell r="AE290">
            <v>46001</v>
          </cell>
          <cell r="AF290">
            <v>77</v>
          </cell>
          <cell r="AG290">
            <v>46003</v>
          </cell>
          <cell r="AH290">
            <v>242</v>
          </cell>
          <cell r="AI290">
            <v>46004</v>
          </cell>
          <cell r="AJ290">
            <v>143</v>
          </cell>
          <cell r="AK290">
            <v>46010</v>
          </cell>
        </row>
        <row r="291">
          <cell r="V291" t="str">
            <v>CLS9847WRSLIGHT YELLOWWMTCOMREGDI</v>
          </cell>
          <cell r="W291">
            <v>-384</v>
          </cell>
          <cell r="X291">
            <v>0</v>
          </cell>
          <cell r="Y291">
            <v>384</v>
          </cell>
          <cell r="Z291">
            <v>384</v>
          </cell>
          <cell r="AA291">
            <v>0</v>
          </cell>
          <cell r="AB291">
            <v>384</v>
          </cell>
          <cell r="AC291">
            <v>0</v>
          </cell>
          <cell r="AD291">
            <v>192</v>
          </cell>
          <cell r="AE291">
            <v>46029</v>
          </cell>
          <cell r="AF291">
            <v>192</v>
          </cell>
          <cell r="AG291">
            <v>46043</v>
          </cell>
        </row>
        <row r="292">
          <cell r="V292" t="str">
            <v>CMF7776WRSBLACKREGSBD</v>
          </cell>
          <cell r="W292">
            <v>1</v>
          </cell>
          <cell r="X292">
            <v>1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1</v>
          </cell>
        </row>
        <row r="293">
          <cell r="V293" t="str">
            <v>CMF7776WRSBLACKAMZCOMREGSBD</v>
          </cell>
          <cell r="W293">
            <v>48</v>
          </cell>
          <cell r="X293">
            <v>48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48</v>
          </cell>
        </row>
        <row r="294">
          <cell r="V294" t="str">
            <v>CMF8059ARSBLACKREGAMAZON</v>
          </cell>
          <cell r="W294">
            <v>1</v>
          </cell>
          <cell r="X294">
            <v>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</v>
          </cell>
        </row>
        <row r="295">
          <cell r="V295" t="str">
            <v>CMF8059ARSBLACKREGSBD</v>
          </cell>
          <cell r="W295">
            <v>8</v>
          </cell>
          <cell r="X295">
            <v>8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8</v>
          </cell>
        </row>
        <row r="296">
          <cell r="V296" t="str">
            <v>CMF8059ARSBLACKH12F19SBD</v>
          </cell>
          <cell r="W296">
            <v>2496</v>
          </cell>
          <cell r="X296">
            <v>2496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2496</v>
          </cell>
        </row>
        <row r="297">
          <cell r="V297" t="str">
            <v>CMF8059ARSBLACKHREGSBD</v>
          </cell>
          <cell r="W297">
            <v>83</v>
          </cell>
          <cell r="X297">
            <v>83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83</v>
          </cell>
        </row>
        <row r="298">
          <cell r="V298" t="str">
            <v>CMF8059ARSBLUEREGAMAZON</v>
          </cell>
          <cell r="W298">
            <v>7</v>
          </cell>
          <cell r="X298">
            <v>7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7</v>
          </cell>
        </row>
        <row r="299">
          <cell r="V299" t="str">
            <v>CMF8059ARSBLUEREGSBD</v>
          </cell>
          <cell r="W299">
            <v>1</v>
          </cell>
          <cell r="X299">
            <v>1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1</v>
          </cell>
        </row>
        <row r="300">
          <cell r="V300" t="str">
            <v>CMF8059ARSBLUEH12F19SBD</v>
          </cell>
          <cell r="W300">
            <v>3600</v>
          </cell>
          <cell r="X300">
            <v>3600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3600</v>
          </cell>
        </row>
        <row r="301">
          <cell r="V301" t="str">
            <v>CMF8059ARSBLUEHREGSBD</v>
          </cell>
          <cell r="W301">
            <v>375</v>
          </cell>
          <cell r="X301">
            <v>375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375</v>
          </cell>
        </row>
        <row r="302">
          <cell r="V302" t="str">
            <v>CMF8060ARSBONEXREGNJO</v>
          </cell>
          <cell r="W302">
            <v>33</v>
          </cell>
          <cell r="X302">
            <v>33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33</v>
          </cell>
        </row>
        <row r="303">
          <cell r="V303" t="str">
            <v>CMF8060ARSOLIVEXREGNJO</v>
          </cell>
          <cell r="W303">
            <v>37</v>
          </cell>
          <cell r="X303">
            <v>37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37</v>
          </cell>
        </row>
        <row r="304">
          <cell r="V304" t="str">
            <v>CMF9011WRSNAVY BLUEWMT09F45DI</v>
          </cell>
          <cell r="W304">
            <v>-7083</v>
          </cell>
          <cell r="X304">
            <v>0</v>
          </cell>
          <cell r="Y304">
            <v>7083</v>
          </cell>
          <cell r="Z304">
            <v>7083</v>
          </cell>
          <cell r="AA304">
            <v>0</v>
          </cell>
          <cell r="AB304">
            <v>7083</v>
          </cell>
          <cell r="AC304">
            <v>-1026</v>
          </cell>
          <cell r="AD304">
            <v>1602</v>
          </cell>
          <cell r="AE304">
            <v>46000</v>
          </cell>
          <cell r="AF304">
            <v>792</v>
          </cell>
          <cell r="AG304">
            <v>46001</v>
          </cell>
          <cell r="AH304">
            <v>3042</v>
          </cell>
          <cell r="AI304">
            <v>46003</v>
          </cell>
          <cell r="AJ304">
            <v>621</v>
          </cell>
          <cell r="AK304">
            <v>46010</v>
          </cell>
        </row>
        <row r="305">
          <cell r="V305" t="str">
            <v>CMF9011WRSNAVY BLUEWMT10F05DI</v>
          </cell>
          <cell r="W305">
            <v>-7870</v>
          </cell>
          <cell r="X305">
            <v>0</v>
          </cell>
          <cell r="Y305">
            <v>7870</v>
          </cell>
          <cell r="Z305">
            <v>7870</v>
          </cell>
          <cell r="AA305">
            <v>0</v>
          </cell>
          <cell r="AB305">
            <v>7870</v>
          </cell>
          <cell r="AC305">
            <v>-1140</v>
          </cell>
          <cell r="AD305">
            <v>1780</v>
          </cell>
          <cell r="AE305">
            <v>46000</v>
          </cell>
          <cell r="AF305">
            <v>880</v>
          </cell>
          <cell r="AG305">
            <v>46001</v>
          </cell>
          <cell r="AH305">
            <v>3380</v>
          </cell>
          <cell r="AI305">
            <v>46003</v>
          </cell>
          <cell r="AJ305">
            <v>690</v>
          </cell>
          <cell r="AK305">
            <v>46010</v>
          </cell>
        </row>
        <row r="306">
          <cell r="V306" t="str">
            <v>CMF9011WRSNAVY BLUEWMT10F13DI</v>
          </cell>
          <cell r="W306">
            <v>-2510</v>
          </cell>
          <cell r="X306">
            <v>0</v>
          </cell>
          <cell r="Y306">
            <v>2510</v>
          </cell>
          <cell r="Z306">
            <v>2510</v>
          </cell>
          <cell r="AA306">
            <v>0</v>
          </cell>
          <cell r="AB306">
            <v>2510</v>
          </cell>
          <cell r="AC306">
            <v>-1330</v>
          </cell>
          <cell r="AD306">
            <v>600</v>
          </cell>
          <cell r="AE306">
            <v>46042</v>
          </cell>
          <cell r="AF306">
            <v>280</v>
          </cell>
          <cell r="AG306">
            <v>46043</v>
          </cell>
          <cell r="AH306">
            <v>80</v>
          </cell>
          <cell r="AI306">
            <v>46045</v>
          </cell>
          <cell r="AJ306">
            <v>220</v>
          </cell>
          <cell r="AK306">
            <v>46052</v>
          </cell>
        </row>
        <row r="307">
          <cell r="V307" t="str">
            <v>CMF9011WRSNAVY BLUEWMT12F40DI</v>
          </cell>
          <cell r="W307">
            <v>-6408</v>
          </cell>
          <cell r="X307">
            <v>0</v>
          </cell>
          <cell r="Y307">
            <v>6408</v>
          </cell>
          <cell r="Z307">
            <v>6408</v>
          </cell>
          <cell r="AA307">
            <v>0</v>
          </cell>
          <cell r="AB307">
            <v>6408</v>
          </cell>
          <cell r="AC307">
            <v>-3624</v>
          </cell>
          <cell r="AD307">
            <v>1416</v>
          </cell>
          <cell r="AE307">
            <v>46042</v>
          </cell>
          <cell r="AF307">
            <v>720</v>
          </cell>
          <cell r="AG307">
            <v>46043</v>
          </cell>
          <cell r="AH307">
            <v>84</v>
          </cell>
          <cell r="AI307">
            <v>46045</v>
          </cell>
          <cell r="AJ307">
            <v>564</v>
          </cell>
          <cell r="AK307">
            <v>46052</v>
          </cell>
        </row>
        <row r="308">
          <cell r="V308" t="str">
            <v>CMF9011WRSNAVY BLUEWMTCOMREGDI</v>
          </cell>
          <cell r="W308">
            <v>-420</v>
          </cell>
          <cell r="X308">
            <v>0</v>
          </cell>
          <cell r="Y308">
            <v>420</v>
          </cell>
          <cell r="Z308">
            <v>420</v>
          </cell>
          <cell r="AA308">
            <v>0</v>
          </cell>
          <cell r="AB308">
            <v>420</v>
          </cell>
          <cell r="AC308">
            <v>0</v>
          </cell>
          <cell r="AD308">
            <v>240</v>
          </cell>
          <cell r="AE308">
            <v>46036</v>
          </cell>
          <cell r="AF308">
            <v>180</v>
          </cell>
          <cell r="AG308">
            <v>46050</v>
          </cell>
        </row>
        <row r="309">
          <cell r="V309" t="str">
            <v>CMF9694AASBLACKHREGSBD</v>
          </cell>
          <cell r="W309">
            <v>-6</v>
          </cell>
          <cell r="X309">
            <v>0</v>
          </cell>
          <cell r="Y309">
            <v>1200</v>
          </cell>
          <cell r="Z309">
            <v>6</v>
          </cell>
          <cell r="AA309">
            <v>0</v>
          </cell>
          <cell r="AB309">
            <v>6</v>
          </cell>
          <cell r="AC309">
            <v>1194</v>
          </cell>
          <cell r="AD309">
            <v>1200</v>
          </cell>
          <cell r="AE309">
            <v>46087</v>
          </cell>
        </row>
        <row r="310">
          <cell r="V310" t="str">
            <v>CMF9694AASGREYBEOREGSBD</v>
          </cell>
          <cell r="W310">
            <v>-192</v>
          </cell>
          <cell r="X310">
            <v>0</v>
          </cell>
          <cell r="Y310">
            <v>192</v>
          </cell>
          <cell r="Z310">
            <v>192</v>
          </cell>
          <cell r="AA310">
            <v>0</v>
          </cell>
          <cell r="AB310">
            <v>192</v>
          </cell>
          <cell r="AC310">
            <v>0</v>
          </cell>
          <cell r="AD310">
            <v>192</v>
          </cell>
          <cell r="AE310">
            <v>46087</v>
          </cell>
        </row>
        <row r="311">
          <cell r="V311" t="str">
            <v>CMF9694AASGREYHREGSBD</v>
          </cell>
          <cell r="W311">
            <v>-10</v>
          </cell>
          <cell r="X311">
            <v>0</v>
          </cell>
          <cell r="Y311">
            <v>1008</v>
          </cell>
          <cell r="Z311">
            <v>10</v>
          </cell>
          <cell r="AA311">
            <v>0</v>
          </cell>
          <cell r="AB311">
            <v>10</v>
          </cell>
          <cell r="AC311">
            <v>998</v>
          </cell>
          <cell r="AD311">
            <v>1008</v>
          </cell>
          <cell r="AE311">
            <v>46087</v>
          </cell>
        </row>
        <row r="312">
          <cell r="V312" t="str">
            <v>CMF9694AASNAVYHREGSBD</v>
          </cell>
          <cell r="W312">
            <v>-75</v>
          </cell>
          <cell r="X312">
            <v>0</v>
          </cell>
          <cell r="Y312">
            <v>1800</v>
          </cell>
          <cell r="Z312">
            <v>75</v>
          </cell>
          <cell r="AA312">
            <v>0</v>
          </cell>
          <cell r="AB312">
            <v>75</v>
          </cell>
          <cell r="AC312">
            <v>1725</v>
          </cell>
          <cell r="AD312">
            <v>1800</v>
          </cell>
          <cell r="AE312">
            <v>46087</v>
          </cell>
        </row>
        <row r="313">
          <cell r="V313" t="str">
            <v>CMF9919AASBLACKXREGSBD</v>
          </cell>
          <cell r="W313">
            <v>0</v>
          </cell>
          <cell r="X313">
            <v>0</v>
          </cell>
          <cell r="Y313">
            <v>1800</v>
          </cell>
          <cell r="Z313">
            <v>0</v>
          </cell>
          <cell r="AA313">
            <v>0</v>
          </cell>
          <cell r="AB313">
            <v>0</v>
          </cell>
          <cell r="AC313">
            <v>1800</v>
          </cell>
          <cell r="AD313">
            <v>1800</v>
          </cell>
          <cell r="AE313">
            <v>46087</v>
          </cell>
        </row>
        <row r="314">
          <cell r="V314" t="str">
            <v>CMF9919AASNAVYXREGSBD</v>
          </cell>
          <cell r="W314">
            <v>0</v>
          </cell>
          <cell r="X314">
            <v>0</v>
          </cell>
          <cell r="Y314">
            <v>1800</v>
          </cell>
          <cell r="Z314">
            <v>0</v>
          </cell>
          <cell r="AA314">
            <v>0</v>
          </cell>
          <cell r="AB314">
            <v>0</v>
          </cell>
          <cell r="AC314">
            <v>1800</v>
          </cell>
          <cell r="AD314">
            <v>1800</v>
          </cell>
          <cell r="AE314">
            <v>46087</v>
          </cell>
        </row>
        <row r="315">
          <cell r="V315" t="str">
            <v>CMF9919AASOFF WHITEXREGSBD</v>
          </cell>
          <cell r="W315">
            <v>0</v>
          </cell>
          <cell r="X315">
            <v>0</v>
          </cell>
          <cell r="Y315">
            <v>1200</v>
          </cell>
          <cell r="Z315">
            <v>0</v>
          </cell>
          <cell r="AA315">
            <v>0</v>
          </cell>
          <cell r="AB315">
            <v>0</v>
          </cell>
          <cell r="AC315">
            <v>1200</v>
          </cell>
          <cell r="AD315">
            <v>1200</v>
          </cell>
          <cell r="AE315">
            <v>46087</v>
          </cell>
        </row>
        <row r="316">
          <cell r="V316" t="str">
            <v>CMF9919AASRED CLAYXREGSBD</v>
          </cell>
          <cell r="W316">
            <v>-10</v>
          </cell>
          <cell r="X316">
            <v>0</v>
          </cell>
          <cell r="Y316">
            <v>600</v>
          </cell>
          <cell r="Z316">
            <v>10</v>
          </cell>
          <cell r="AA316">
            <v>0</v>
          </cell>
          <cell r="AB316">
            <v>10</v>
          </cell>
          <cell r="AC316">
            <v>590</v>
          </cell>
          <cell r="AD316">
            <v>600</v>
          </cell>
          <cell r="AE316">
            <v>46087</v>
          </cell>
        </row>
        <row r="317">
          <cell r="V317" t="str">
            <v>CMF9919AASSAGEXREGSBD</v>
          </cell>
          <cell r="W317">
            <v>-10</v>
          </cell>
          <cell r="X317">
            <v>0</v>
          </cell>
          <cell r="Y317">
            <v>600</v>
          </cell>
          <cell r="Z317">
            <v>10</v>
          </cell>
          <cell r="AA317">
            <v>0</v>
          </cell>
          <cell r="AB317">
            <v>10</v>
          </cell>
          <cell r="AC317">
            <v>590</v>
          </cell>
          <cell r="AD317">
            <v>600</v>
          </cell>
          <cell r="AE317">
            <v>46087</v>
          </cell>
        </row>
        <row r="318">
          <cell r="V318" t="str">
            <v>CMF9935AASBLACKXREGSBD</v>
          </cell>
          <cell r="W318">
            <v>0</v>
          </cell>
          <cell r="X318">
            <v>0</v>
          </cell>
          <cell r="Y318">
            <v>1200</v>
          </cell>
          <cell r="Z318">
            <v>0</v>
          </cell>
          <cell r="AA318">
            <v>0</v>
          </cell>
          <cell r="AB318">
            <v>0</v>
          </cell>
          <cell r="AC318">
            <v>1200</v>
          </cell>
          <cell r="AD318">
            <v>1200</v>
          </cell>
          <cell r="AE318">
            <v>46087</v>
          </cell>
        </row>
        <row r="319">
          <cell r="V319" t="str">
            <v>CMF9935AASBLUEBEOREGSBD</v>
          </cell>
          <cell r="W319">
            <v>-192</v>
          </cell>
          <cell r="X319">
            <v>0</v>
          </cell>
          <cell r="Y319">
            <v>192</v>
          </cell>
          <cell r="Z319">
            <v>192</v>
          </cell>
          <cell r="AA319">
            <v>0</v>
          </cell>
          <cell r="AB319">
            <v>192</v>
          </cell>
          <cell r="AC319">
            <v>0</v>
          </cell>
          <cell r="AD319">
            <v>192</v>
          </cell>
          <cell r="AE319">
            <v>46087</v>
          </cell>
        </row>
        <row r="320">
          <cell r="V320" t="str">
            <v>CMF9935AASBLUEXREGSBD</v>
          </cell>
          <cell r="W320">
            <v>-10</v>
          </cell>
          <cell r="X320">
            <v>0</v>
          </cell>
          <cell r="Y320">
            <v>1608</v>
          </cell>
          <cell r="Z320">
            <v>10</v>
          </cell>
          <cell r="AA320">
            <v>0</v>
          </cell>
          <cell r="AB320">
            <v>10</v>
          </cell>
          <cell r="AC320">
            <v>1598</v>
          </cell>
          <cell r="AD320">
            <v>1608</v>
          </cell>
          <cell r="AE320">
            <v>46087</v>
          </cell>
        </row>
        <row r="321">
          <cell r="V321" t="str">
            <v>CMF9935AASGREYBEOREGSBD</v>
          </cell>
          <cell r="W321">
            <v>-192</v>
          </cell>
          <cell r="X321">
            <v>0</v>
          </cell>
          <cell r="Y321">
            <v>192</v>
          </cell>
          <cell r="Z321">
            <v>192</v>
          </cell>
          <cell r="AA321">
            <v>0</v>
          </cell>
          <cell r="AB321">
            <v>192</v>
          </cell>
          <cell r="AC321">
            <v>0</v>
          </cell>
          <cell r="AD321">
            <v>192</v>
          </cell>
          <cell r="AE321">
            <v>46087</v>
          </cell>
        </row>
        <row r="322">
          <cell r="V322" t="str">
            <v>CMF9935AASGREYXREGSBD</v>
          </cell>
          <cell r="W322">
            <v>-10</v>
          </cell>
          <cell r="X322">
            <v>0</v>
          </cell>
          <cell r="Y322">
            <v>1608</v>
          </cell>
          <cell r="Z322">
            <v>10</v>
          </cell>
          <cell r="AA322">
            <v>0</v>
          </cell>
          <cell r="AB322">
            <v>10</v>
          </cell>
          <cell r="AC322">
            <v>1598</v>
          </cell>
          <cell r="AD322">
            <v>1608</v>
          </cell>
          <cell r="AE322">
            <v>46087</v>
          </cell>
        </row>
        <row r="323">
          <cell r="V323" t="str">
            <v>CMF9935AASWHITEXREGSBD</v>
          </cell>
          <cell r="W323">
            <v>0</v>
          </cell>
          <cell r="X323">
            <v>0</v>
          </cell>
          <cell r="Y323">
            <v>1800</v>
          </cell>
          <cell r="Z323">
            <v>0</v>
          </cell>
          <cell r="AA323">
            <v>0</v>
          </cell>
          <cell r="AB323">
            <v>0</v>
          </cell>
          <cell r="AC323">
            <v>1800</v>
          </cell>
          <cell r="AD323">
            <v>1800</v>
          </cell>
          <cell r="AE323">
            <v>46087</v>
          </cell>
        </row>
        <row r="324">
          <cell r="V324" t="str">
            <v>CMF9936AASBLACKXREGSBD</v>
          </cell>
          <cell r="W324">
            <v>0</v>
          </cell>
          <cell r="X324">
            <v>0</v>
          </cell>
          <cell r="Y324">
            <v>1200</v>
          </cell>
          <cell r="Z324">
            <v>0</v>
          </cell>
          <cell r="AA324">
            <v>0</v>
          </cell>
          <cell r="AB324">
            <v>0</v>
          </cell>
          <cell r="AC324">
            <v>1200</v>
          </cell>
          <cell r="AD324">
            <v>1200</v>
          </cell>
          <cell r="AE324">
            <v>46087</v>
          </cell>
        </row>
        <row r="325">
          <cell r="V325" t="str">
            <v>CMF9936AASBLUEXREGSBD</v>
          </cell>
          <cell r="W325">
            <v>0</v>
          </cell>
          <cell r="X325">
            <v>0</v>
          </cell>
          <cell r="Y325">
            <v>1200</v>
          </cell>
          <cell r="Z325">
            <v>0</v>
          </cell>
          <cell r="AA325">
            <v>0</v>
          </cell>
          <cell r="AB325">
            <v>0</v>
          </cell>
          <cell r="AC325">
            <v>1200</v>
          </cell>
          <cell r="AD325">
            <v>1200</v>
          </cell>
          <cell r="AE325">
            <v>46087</v>
          </cell>
        </row>
        <row r="326">
          <cell r="V326" t="str">
            <v>CMF9936AASCHARCOALXREGSBD</v>
          </cell>
          <cell r="W326">
            <v>0</v>
          </cell>
          <cell r="X326">
            <v>0</v>
          </cell>
          <cell r="Y326">
            <v>1800</v>
          </cell>
          <cell r="Z326">
            <v>0</v>
          </cell>
          <cell r="AA326">
            <v>0</v>
          </cell>
          <cell r="AB326">
            <v>0</v>
          </cell>
          <cell r="AC326">
            <v>1800</v>
          </cell>
          <cell r="AD326">
            <v>1800</v>
          </cell>
          <cell r="AE326">
            <v>46087</v>
          </cell>
        </row>
        <row r="327">
          <cell r="V327" t="str">
            <v>CMF9937AASCORAL MARLINXREGSBD</v>
          </cell>
          <cell r="W327">
            <v>-10</v>
          </cell>
          <cell r="X327">
            <v>0</v>
          </cell>
          <cell r="Y327">
            <v>1200</v>
          </cell>
          <cell r="Z327">
            <v>10</v>
          </cell>
          <cell r="AA327">
            <v>0</v>
          </cell>
          <cell r="AB327">
            <v>10</v>
          </cell>
          <cell r="AC327">
            <v>1190</v>
          </cell>
          <cell r="AD327">
            <v>1200</v>
          </cell>
          <cell r="AE327">
            <v>46087</v>
          </cell>
        </row>
        <row r="328">
          <cell r="V328" t="str">
            <v>CMF9937AASGREYXREGSBD</v>
          </cell>
          <cell r="W328">
            <v>-12</v>
          </cell>
          <cell r="X328">
            <v>0</v>
          </cell>
          <cell r="Y328">
            <v>1800</v>
          </cell>
          <cell r="Z328">
            <v>12</v>
          </cell>
          <cell r="AA328">
            <v>0</v>
          </cell>
          <cell r="AB328">
            <v>12</v>
          </cell>
          <cell r="AC328">
            <v>1788</v>
          </cell>
          <cell r="AD328">
            <v>1800</v>
          </cell>
          <cell r="AE328">
            <v>46087</v>
          </cell>
        </row>
        <row r="329">
          <cell r="V329" t="str">
            <v>CMF9937AASTAUPEXREGSBD</v>
          </cell>
          <cell r="W329">
            <v>-10</v>
          </cell>
          <cell r="X329">
            <v>0</v>
          </cell>
          <cell r="Y329">
            <v>1800</v>
          </cell>
          <cell r="Z329">
            <v>10</v>
          </cell>
          <cell r="AA329">
            <v>0</v>
          </cell>
          <cell r="AB329">
            <v>10</v>
          </cell>
          <cell r="AC329">
            <v>1790</v>
          </cell>
          <cell r="AD329">
            <v>1800</v>
          </cell>
          <cell r="AE329">
            <v>46087</v>
          </cell>
        </row>
        <row r="330">
          <cell r="V330" t="str">
            <v>CMF9937AASWHITEXREGSBD</v>
          </cell>
          <cell r="W330">
            <v>0</v>
          </cell>
          <cell r="X330">
            <v>0</v>
          </cell>
          <cell r="Y330">
            <v>1800</v>
          </cell>
          <cell r="Z330">
            <v>0</v>
          </cell>
          <cell r="AA330">
            <v>0</v>
          </cell>
          <cell r="AB330">
            <v>0</v>
          </cell>
          <cell r="AC330">
            <v>1800</v>
          </cell>
          <cell r="AD330">
            <v>1800</v>
          </cell>
          <cell r="AE330">
            <v>46087</v>
          </cell>
        </row>
        <row r="331">
          <cell r="V331" t="str">
            <v>CMF9937BASBLACKXREGSBD</v>
          </cell>
          <cell r="W331">
            <v>0</v>
          </cell>
          <cell r="X331">
            <v>0</v>
          </cell>
          <cell r="Y331">
            <v>1800</v>
          </cell>
          <cell r="Z331">
            <v>0</v>
          </cell>
          <cell r="AA331">
            <v>0</v>
          </cell>
          <cell r="AB331">
            <v>0</v>
          </cell>
          <cell r="AC331">
            <v>1800</v>
          </cell>
          <cell r="AD331">
            <v>1800</v>
          </cell>
          <cell r="AE331">
            <v>46087</v>
          </cell>
        </row>
        <row r="332">
          <cell r="V332" t="str">
            <v>CMF9937CASTAUPEXREGSBD</v>
          </cell>
          <cell r="W332">
            <v>0</v>
          </cell>
          <cell r="X332">
            <v>0</v>
          </cell>
          <cell r="Y332">
            <v>600</v>
          </cell>
          <cell r="Z332">
            <v>0</v>
          </cell>
          <cell r="AA332">
            <v>0</v>
          </cell>
          <cell r="AB332">
            <v>0</v>
          </cell>
          <cell r="AC332">
            <v>600</v>
          </cell>
          <cell r="AD332">
            <v>600</v>
          </cell>
          <cell r="AE332">
            <v>46087</v>
          </cell>
        </row>
        <row r="333">
          <cell r="V333" t="str">
            <v>CML9941AASBROWNXREGSBD</v>
          </cell>
          <cell r="W333">
            <v>-18</v>
          </cell>
          <cell r="X333">
            <v>0</v>
          </cell>
          <cell r="Y333">
            <v>1200</v>
          </cell>
          <cell r="Z333">
            <v>18</v>
          </cell>
          <cell r="AA333">
            <v>0</v>
          </cell>
          <cell r="AB333">
            <v>18</v>
          </cell>
          <cell r="AC333">
            <v>1182</v>
          </cell>
          <cell r="AD333">
            <v>1200</v>
          </cell>
          <cell r="AE333">
            <v>46087</v>
          </cell>
        </row>
        <row r="334">
          <cell r="V334" t="str">
            <v>CMNS2795RTCAMOUFLAGE GREENAMZCOMREGSBD</v>
          </cell>
          <cell r="W334">
            <v>33</v>
          </cell>
          <cell r="X334">
            <v>33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33</v>
          </cell>
        </row>
        <row r="335">
          <cell r="V335" t="str">
            <v>CMS5868FRSBLACKWMTREGDI</v>
          </cell>
          <cell r="W335">
            <v>-120624</v>
          </cell>
          <cell r="X335">
            <v>0</v>
          </cell>
          <cell r="Y335">
            <v>120624</v>
          </cell>
          <cell r="Z335">
            <v>120624</v>
          </cell>
          <cell r="AA335">
            <v>0</v>
          </cell>
          <cell r="AB335">
            <v>120624</v>
          </cell>
          <cell r="AC335">
            <v>0</v>
          </cell>
          <cell r="AD335">
            <v>20868</v>
          </cell>
          <cell r="AE335">
            <v>46006</v>
          </cell>
          <cell r="AF335">
            <v>39216</v>
          </cell>
          <cell r="AG335">
            <v>46020</v>
          </cell>
          <cell r="AH335">
            <v>60540</v>
          </cell>
          <cell r="AI335">
            <v>46034</v>
          </cell>
        </row>
        <row r="336">
          <cell r="V336" t="str">
            <v>CMS5869FRSBLACK WHITEREGSBD</v>
          </cell>
          <cell r="W336">
            <v>28</v>
          </cell>
          <cell r="X336">
            <v>28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28</v>
          </cell>
        </row>
        <row r="337">
          <cell r="V337" t="str">
            <v>CMS5869FRSBLACK WHITEAMZCOMREGSBD</v>
          </cell>
          <cell r="W337">
            <v>53</v>
          </cell>
          <cell r="X337">
            <v>53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53</v>
          </cell>
        </row>
        <row r="338">
          <cell r="V338" t="str">
            <v>CMS5869FRSBLUE WHITEREGSBD</v>
          </cell>
          <cell r="W338">
            <v>51</v>
          </cell>
          <cell r="X338">
            <v>51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51</v>
          </cell>
        </row>
        <row r="339">
          <cell r="V339" t="str">
            <v>CMS5869FRSBLUE WHITEAMZCOMREGSBD</v>
          </cell>
          <cell r="W339">
            <v>209</v>
          </cell>
          <cell r="X339">
            <v>209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209</v>
          </cell>
        </row>
        <row r="340">
          <cell r="V340" t="str">
            <v>CMS5869FRSCAMOUFLAGEWMTREGDI</v>
          </cell>
          <cell r="W340">
            <v>-269544</v>
          </cell>
          <cell r="X340">
            <v>0</v>
          </cell>
          <cell r="Y340">
            <v>269544</v>
          </cell>
          <cell r="Z340">
            <v>269544</v>
          </cell>
          <cell r="AA340">
            <v>0</v>
          </cell>
          <cell r="AB340">
            <v>269544</v>
          </cell>
          <cell r="AC340">
            <v>-130800</v>
          </cell>
          <cell r="AD340">
            <v>48216</v>
          </cell>
          <cell r="AE340">
            <v>46007</v>
          </cell>
          <cell r="AF340">
            <v>38208</v>
          </cell>
          <cell r="AG340">
            <v>46028</v>
          </cell>
          <cell r="AH340">
            <v>26160</v>
          </cell>
          <cell r="AI340">
            <v>46049</v>
          </cell>
          <cell r="AJ340">
            <v>26160</v>
          </cell>
          <cell r="AK340">
            <v>46070</v>
          </cell>
        </row>
        <row r="341">
          <cell r="V341" t="str">
            <v>CMS5869FRSCAMOUFLAGEWMTCOMREGDI</v>
          </cell>
          <cell r="W341">
            <v>-72</v>
          </cell>
          <cell r="X341">
            <v>0</v>
          </cell>
          <cell r="Y341">
            <v>72</v>
          </cell>
          <cell r="Z341">
            <v>72</v>
          </cell>
          <cell r="AA341">
            <v>0</v>
          </cell>
          <cell r="AB341">
            <v>72</v>
          </cell>
          <cell r="AC341">
            <v>0</v>
          </cell>
          <cell r="AD341">
            <v>72</v>
          </cell>
          <cell r="AE341">
            <v>45993</v>
          </cell>
        </row>
        <row r="342">
          <cell r="V342" t="str">
            <v>CMS5869FRSGREY BLACKIGS15F15DI</v>
          </cell>
          <cell r="W342">
            <v>-120</v>
          </cell>
          <cell r="X342">
            <v>0</v>
          </cell>
          <cell r="Y342">
            <v>120</v>
          </cell>
          <cell r="Z342">
            <v>120</v>
          </cell>
          <cell r="AA342">
            <v>0</v>
          </cell>
          <cell r="AB342">
            <v>120</v>
          </cell>
          <cell r="AC342">
            <v>0</v>
          </cell>
          <cell r="AD342">
            <v>120</v>
          </cell>
          <cell r="AE342">
            <v>46108</v>
          </cell>
        </row>
        <row r="343">
          <cell r="V343" t="str">
            <v>CMS6349FRSBLACKWMTCOMREGDI</v>
          </cell>
          <cell r="W343">
            <v>-888</v>
          </cell>
          <cell r="X343">
            <v>0</v>
          </cell>
          <cell r="Y343">
            <v>888</v>
          </cell>
          <cell r="Z343">
            <v>888</v>
          </cell>
          <cell r="AA343">
            <v>0</v>
          </cell>
          <cell r="AB343">
            <v>888</v>
          </cell>
          <cell r="AC343">
            <v>0</v>
          </cell>
          <cell r="AD343">
            <v>888</v>
          </cell>
          <cell r="AE343">
            <v>46007</v>
          </cell>
        </row>
        <row r="344">
          <cell r="V344" t="str">
            <v>CMS7501WRTCAMOUFLAGEWMT09F55DI</v>
          </cell>
          <cell r="W344">
            <v>-198</v>
          </cell>
          <cell r="X344">
            <v>0</v>
          </cell>
          <cell r="Y344">
            <v>198</v>
          </cell>
          <cell r="Z344">
            <v>198</v>
          </cell>
          <cell r="AA344">
            <v>0</v>
          </cell>
          <cell r="AB344">
            <v>198</v>
          </cell>
          <cell r="AC344">
            <v>0</v>
          </cell>
          <cell r="AD344">
            <v>36</v>
          </cell>
          <cell r="AE344">
            <v>45994</v>
          </cell>
          <cell r="AF344">
            <v>45</v>
          </cell>
          <cell r="AG344">
            <v>46007</v>
          </cell>
          <cell r="AH344">
            <v>117</v>
          </cell>
          <cell r="AI344">
            <v>46008</v>
          </cell>
        </row>
        <row r="345">
          <cell r="V345" t="str">
            <v>CMS7501WRTCAMOUFLAGEWMT10F05DI</v>
          </cell>
          <cell r="W345">
            <v>-710</v>
          </cell>
          <cell r="X345">
            <v>0</v>
          </cell>
          <cell r="Y345">
            <v>710</v>
          </cell>
          <cell r="Z345">
            <v>710</v>
          </cell>
          <cell r="AA345">
            <v>0</v>
          </cell>
          <cell r="AB345">
            <v>710</v>
          </cell>
          <cell r="AC345">
            <v>0</v>
          </cell>
          <cell r="AD345">
            <v>120</v>
          </cell>
          <cell r="AE345">
            <v>45994</v>
          </cell>
          <cell r="AF345">
            <v>430</v>
          </cell>
          <cell r="AG345">
            <v>46007</v>
          </cell>
          <cell r="AH345">
            <v>160</v>
          </cell>
          <cell r="AI345">
            <v>46008</v>
          </cell>
        </row>
        <row r="346">
          <cell r="V346" t="str">
            <v>CMS7501WRTCAMOUFLAGEWMT10F07DI</v>
          </cell>
          <cell r="W346">
            <v>-1120</v>
          </cell>
          <cell r="X346">
            <v>0</v>
          </cell>
          <cell r="Y346">
            <v>1120</v>
          </cell>
          <cell r="Z346">
            <v>1120</v>
          </cell>
          <cell r="AA346">
            <v>0</v>
          </cell>
          <cell r="AB346">
            <v>1120</v>
          </cell>
          <cell r="AC346">
            <v>0</v>
          </cell>
          <cell r="AD346">
            <v>20</v>
          </cell>
          <cell r="AE346">
            <v>45993</v>
          </cell>
          <cell r="AF346">
            <v>340</v>
          </cell>
          <cell r="AG346">
            <v>45994</v>
          </cell>
          <cell r="AH346">
            <v>350</v>
          </cell>
          <cell r="AI346">
            <v>46007</v>
          </cell>
          <cell r="AJ346">
            <v>410</v>
          </cell>
          <cell r="AK346">
            <v>46008</v>
          </cell>
        </row>
        <row r="347">
          <cell r="V347" t="str">
            <v>CMS7501WRTCAMOUFLAGEWMT10F09DI</v>
          </cell>
          <cell r="W347">
            <v>-60</v>
          </cell>
          <cell r="X347">
            <v>0</v>
          </cell>
          <cell r="Y347">
            <v>60</v>
          </cell>
          <cell r="Z347">
            <v>60</v>
          </cell>
          <cell r="AA347">
            <v>0</v>
          </cell>
          <cell r="AB347">
            <v>60</v>
          </cell>
          <cell r="AC347">
            <v>0</v>
          </cell>
          <cell r="AD347">
            <v>20</v>
          </cell>
          <cell r="AE347">
            <v>45994</v>
          </cell>
          <cell r="AF347">
            <v>10</v>
          </cell>
          <cell r="AG347">
            <v>46007</v>
          </cell>
          <cell r="AH347">
            <v>30</v>
          </cell>
          <cell r="AI347">
            <v>46008</v>
          </cell>
        </row>
        <row r="348">
          <cell r="V348" t="str">
            <v>CMS7501WRTCAMOUFLAGEWMT10F10DI</v>
          </cell>
          <cell r="W348">
            <v>-2580</v>
          </cell>
          <cell r="X348">
            <v>0</v>
          </cell>
          <cell r="Y348">
            <v>2580</v>
          </cell>
          <cell r="Z348">
            <v>2580</v>
          </cell>
          <cell r="AA348">
            <v>0</v>
          </cell>
          <cell r="AB348">
            <v>2580</v>
          </cell>
          <cell r="AC348">
            <v>0</v>
          </cell>
          <cell r="AD348">
            <v>50</v>
          </cell>
          <cell r="AE348">
            <v>45993</v>
          </cell>
          <cell r="AF348">
            <v>780</v>
          </cell>
          <cell r="AG348">
            <v>45994</v>
          </cell>
          <cell r="AH348">
            <v>980</v>
          </cell>
          <cell r="AI348">
            <v>46007</v>
          </cell>
          <cell r="AJ348">
            <v>770</v>
          </cell>
          <cell r="AK348">
            <v>46008</v>
          </cell>
        </row>
        <row r="349">
          <cell r="V349" t="str">
            <v>CMS7501WRTCAMOUFLAGEWMT10F11DI</v>
          </cell>
          <cell r="W349">
            <v>-840</v>
          </cell>
          <cell r="X349">
            <v>0</v>
          </cell>
          <cell r="Y349">
            <v>840</v>
          </cell>
          <cell r="Z349">
            <v>840</v>
          </cell>
          <cell r="AA349">
            <v>0</v>
          </cell>
          <cell r="AB349">
            <v>840</v>
          </cell>
          <cell r="AC349">
            <v>0</v>
          </cell>
          <cell r="AD349">
            <v>110</v>
          </cell>
          <cell r="AE349">
            <v>45994</v>
          </cell>
          <cell r="AF349">
            <v>530</v>
          </cell>
          <cell r="AG349">
            <v>46007</v>
          </cell>
          <cell r="AH349">
            <v>200</v>
          </cell>
          <cell r="AI349">
            <v>46008</v>
          </cell>
        </row>
        <row r="350">
          <cell r="V350" t="str">
            <v>CMS7501WRTCAMOUFLAGEWMT11F02DI</v>
          </cell>
          <cell r="W350">
            <v>-1639</v>
          </cell>
          <cell r="X350">
            <v>0</v>
          </cell>
          <cell r="Y350">
            <v>1639</v>
          </cell>
          <cell r="Z350">
            <v>1639</v>
          </cell>
          <cell r="AA350">
            <v>0</v>
          </cell>
          <cell r="AB350">
            <v>1639</v>
          </cell>
          <cell r="AC350">
            <v>0</v>
          </cell>
          <cell r="AD350">
            <v>33</v>
          </cell>
          <cell r="AE350">
            <v>45993</v>
          </cell>
          <cell r="AF350">
            <v>517</v>
          </cell>
          <cell r="AG350">
            <v>45994</v>
          </cell>
          <cell r="AH350">
            <v>627</v>
          </cell>
          <cell r="AI350">
            <v>46007</v>
          </cell>
          <cell r="AJ350">
            <v>462</v>
          </cell>
          <cell r="AK350">
            <v>46008</v>
          </cell>
        </row>
        <row r="351">
          <cell r="V351" t="str">
            <v>CMS7501WRTCAMOUFLAGEWMTREGDI</v>
          </cell>
          <cell r="W351">
            <v>-33420</v>
          </cell>
          <cell r="X351">
            <v>0</v>
          </cell>
          <cell r="Y351">
            <v>33420</v>
          </cell>
          <cell r="Z351">
            <v>33420</v>
          </cell>
          <cell r="AA351">
            <v>0</v>
          </cell>
          <cell r="AB351">
            <v>33420</v>
          </cell>
          <cell r="AC351">
            <v>0</v>
          </cell>
          <cell r="AD351">
            <v>12408</v>
          </cell>
          <cell r="AE351">
            <v>46007</v>
          </cell>
          <cell r="AF351">
            <v>9084</v>
          </cell>
          <cell r="AG351">
            <v>46042</v>
          </cell>
          <cell r="AH351">
            <v>8496</v>
          </cell>
          <cell r="AI351">
            <v>46077</v>
          </cell>
          <cell r="AJ351">
            <v>3432</v>
          </cell>
          <cell r="AK351">
            <v>46105</v>
          </cell>
        </row>
        <row r="352">
          <cell r="V352" t="str">
            <v>CMS7501WRTCAMOUFLAGEWMTCOMREGDI</v>
          </cell>
          <cell r="W352">
            <v>-108</v>
          </cell>
          <cell r="X352">
            <v>0</v>
          </cell>
          <cell r="Y352">
            <v>108</v>
          </cell>
          <cell r="Z352">
            <v>108</v>
          </cell>
          <cell r="AA352">
            <v>0</v>
          </cell>
          <cell r="AB352">
            <v>108</v>
          </cell>
          <cell r="AC352">
            <v>0</v>
          </cell>
          <cell r="AD352">
            <v>108</v>
          </cell>
          <cell r="AE352">
            <v>45993</v>
          </cell>
        </row>
        <row r="353">
          <cell r="V353" t="str">
            <v>CMS7657WRSCHARCOAL GREYWMTREGDI</v>
          </cell>
          <cell r="W353">
            <v>-234252</v>
          </cell>
          <cell r="X353">
            <v>0</v>
          </cell>
          <cell r="Y353">
            <v>234252</v>
          </cell>
          <cell r="Z353">
            <v>234252</v>
          </cell>
          <cell r="AA353">
            <v>0</v>
          </cell>
          <cell r="AB353">
            <v>234252</v>
          </cell>
          <cell r="AC353">
            <v>-109980</v>
          </cell>
          <cell r="AD353">
            <v>58284</v>
          </cell>
          <cell r="AE353">
            <v>46007</v>
          </cell>
          <cell r="AF353">
            <v>21996</v>
          </cell>
          <cell r="AG353">
            <v>46028</v>
          </cell>
          <cell r="AH353">
            <v>21996</v>
          </cell>
          <cell r="AI353">
            <v>46049</v>
          </cell>
          <cell r="AJ353">
            <v>21996</v>
          </cell>
          <cell r="AK353">
            <v>46070</v>
          </cell>
        </row>
        <row r="354">
          <cell r="V354" t="str">
            <v>CMS7657WRSCHARCOAL GREYWMTCOMREGDI</v>
          </cell>
          <cell r="W354">
            <v>-36</v>
          </cell>
          <cell r="X354">
            <v>0</v>
          </cell>
          <cell r="Y354">
            <v>36</v>
          </cell>
          <cell r="Z354">
            <v>36</v>
          </cell>
          <cell r="AA354">
            <v>0</v>
          </cell>
          <cell r="AB354">
            <v>36</v>
          </cell>
          <cell r="AC354">
            <v>0</v>
          </cell>
          <cell r="AD354">
            <v>36</v>
          </cell>
          <cell r="AE354">
            <v>45993</v>
          </cell>
        </row>
        <row r="355">
          <cell r="V355" t="str">
            <v>CMS7657WRSNAVYWMTCOMREGDI</v>
          </cell>
          <cell r="W355">
            <v>-2280</v>
          </cell>
          <cell r="X355">
            <v>0</v>
          </cell>
          <cell r="Y355">
            <v>2280</v>
          </cell>
          <cell r="Z355">
            <v>2280</v>
          </cell>
          <cell r="AA355">
            <v>0</v>
          </cell>
          <cell r="AB355">
            <v>2280</v>
          </cell>
          <cell r="AC355">
            <v>-336</v>
          </cell>
          <cell r="AD355">
            <v>108</v>
          </cell>
          <cell r="AE355">
            <v>45993</v>
          </cell>
          <cell r="AF355">
            <v>1320</v>
          </cell>
          <cell r="AG355">
            <v>45999</v>
          </cell>
          <cell r="AH355">
            <v>300</v>
          </cell>
          <cell r="AI355">
            <v>46028</v>
          </cell>
          <cell r="AJ355">
            <v>216</v>
          </cell>
          <cell r="AK355">
            <v>46043</v>
          </cell>
        </row>
        <row r="356">
          <cell r="V356" t="str">
            <v>CMS7657WRSOLIVEWMTCOMREGDI</v>
          </cell>
          <cell r="W356">
            <v>-1008</v>
          </cell>
          <cell r="X356">
            <v>0</v>
          </cell>
          <cell r="Y356">
            <v>1008</v>
          </cell>
          <cell r="Z356">
            <v>1008</v>
          </cell>
          <cell r="AA356">
            <v>0</v>
          </cell>
          <cell r="AB356">
            <v>1008</v>
          </cell>
          <cell r="AC356">
            <v>0</v>
          </cell>
          <cell r="AD356">
            <v>120</v>
          </cell>
          <cell r="AE356">
            <v>45993</v>
          </cell>
          <cell r="AF356">
            <v>312</v>
          </cell>
          <cell r="AG356">
            <v>46028</v>
          </cell>
          <cell r="AH356">
            <v>192</v>
          </cell>
          <cell r="AI356">
            <v>46043</v>
          </cell>
          <cell r="AJ356">
            <v>384</v>
          </cell>
          <cell r="AK356">
            <v>46049</v>
          </cell>
        </row>
        <row r="357">
          <cell r="V357" t="str">
            <v>CMS7658WRSBLUE NAVY WHITEREGSBD</v>
          </cell>
          <cell r="W357">
            <v>1</v>
          </cell>
          <cell r="X357">
            <v>1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1</v>
          </cell>
        </row>
        <row r="358">
          <cell r="V358" t="str">
            <v>CMS8098WRSBLACKIGS12F19DI</v>
          </cell>
          <cell r="W358">
            <v>-4272</v>
          </cell>
          <cell r="X358">
            <v>0</v>
          </cell>
          <cell r="Y358">
            <v>4272</v>
          </cell>
          <cell r="Z358">
            <v>4272</v>
          </cell>
          <cell r="AA358">
            <v>0</v>
          </cell>
          <cell r="AB358">
            <v>4272</v>
          </cell>
          <cell r="AC358">
            <v>0</v>
          </cell>
          <cell r="AD358">
            <v>4272</v>
          </cell>
          <cell r="AE358">
            <v>46046</v>
          </cell>
        </row>
        <row r="359">
          <cell r="V359" t="str">
            <v>CMS8098WRSGREY AND GREYIGS12F19DI</v>
          </cell>
          <cell r="W359">
            <v>-120</v>
          </cell>
          <cell r="X359">
            <v>0</v>
          </cell>
          <cell r="Y359">
            <v>120</v>
          </cell>
          <cell r="Z359">
            <v>120</v>
          </cell>
          <cell r="AA359">
            <v>0</v>
          </cell>
          <cell r="AB359">
            <v>120</v>
          </cell>
          <cell r="AC359">
            <v>0</v>
          </cell>
          <cell r="AD359">
            <v>120</v>
          </cell>
          <cell r="AE359">
            <v>46052</v>
          </cell>
        </row>
        <row r="360">
          <cell r="V360" t="str">
            <v>CMS8098WRSGREY AND GREYWMT07F08DI</v>
          </cell>
          <cell r="W360">
            <v>-1519</v>
          </cell>
          <cell r="X360">
            <v>0</v>
          </cell>
          <cell r="Y360">
            <v>1519</v>
          </cell>
          <cell r="Z360">
            <v>1519</v>
          </cell>
          <cell r="AA360">
            <v>0</v>
          </cell>
          <cell r="AB360">
            <v>1519</v>
          </cell>
          <cell r="AC360">
            <v>0</v>
          </cell>
          <cell r="AD360">
            <v>14</v>
          </cell>
          <cell r="AE360">
            <v>45993</v>
          </cell>
          <cell r="AF360">
            <v>504</v>
          </cell>
          <cell r="AG360">
            <v>45994</v>
          </cell>
          <cell r="AH360">
            <v>77</v>
          </cell>
          <cell r="AI360">
            <v>46007</v>
          </cell>
          <cell r="AJ360">
            <v>924</v>
          </cell>
          <cell r="AK360">
            <v>46008</v>
          </cell>
        </row>
        <row r="361">
          <cell r="V361" t="str">
            <v>CMS8098WRSGREY AND GREYWMT09F06DI</v>
          </cell>
          <cell r="W361">
            <v>-6894</v>
          </cell>
          <cell r="X361">
            <v>0</v>
          </cell>
          <cell r="Y361">
            <v>6894</v>
          </cell>
          <cell r="Z361">
            <v>6894</v>
          </cell>
          <cell r="AA361">
            <v>0</v>
          </cell>
          <cell r="AB361">
            <v>6894</v>
          </cell>
          <cell r="AC361">
            <v>0</v>
          </cell>
          <cell r="AD361">
            <v>90</v>
          </cell>
          <cell r="AE361">
            <v>45993</v>
          </cell>
          <cell r="AF361">
            <v>2214</v>
          </cell>
          <cell r="AG361">
            <v>45994</v>
          </cell>
          <cell r="AH361">
            <v>2727</v>
          </cell>
          <cell r="AI361">
            <v>46007</v>
          </cell>
          <cell r="AJ361">
            <v>1863</v>
          </cell>
          <cell r="AK361">
            <v>46008</v>
          </cell>
        </row>
        <row r="362">
          <cell r="V362" t="str">
            <v>CMS8098WRSGREY AND GREYWMT09F23DI</v>
          </cell>
          <cell r="W362">
            <v>-3312</v>
          </cell>
          <cell r="X362">
            <v>0</v>
          </cell>
          <cell r="Y362">
            <v>3312</v>
          </cell>
          <cell r="Z362">
            <v>3312</v>
          </cell>
          <cell r="AA362">
            <v>0</v>
          </cell>
          <cell r="AB362">
            <v>3312</v>
          </cell>
          <cell r="AC362">
            <v>0</v>
          </cell>
          <cell r="AD362">
            <v>9</v>
          </cell>
          <cell r="AE362">
            <v>45993</v>
          </cell>
          <cell r="AF362">
            <v>1134</v>
          </cell>
          <cell r="AG362">
            <v>45994</v>
          </cell>
          <cell r="AH362">
            <v>855</v>
          </cell>
          <cell r="AI362">
            <v>46007</v>
          </cell>
          <cell r="AJ362">
            <v>1314</v>
          </cell>
          <cell r="AK362">
            <v>46008</v>
          </cell>
        </row>
        <row r="363">
          <cell r="V363" t="str">
            <v>CMS8098WRSGREY AND GREYWMT10F08DI</v>
          </cell>
          <cell r="W363">
            <v>-5090</v>
          </cell>
          <cell r="X363">
            <v>0</v>
          </cell>
          <cell r="Y363">
            <v>5080</v>
          </cell>
          <cell r="Z363">
            <v>5090</v>
          </cell>
          <cell r="AA363">
            <v>0</v>
          </cell>
          <cell r="AB363">
            <v>5090</v>
          </cell>
          <cell r="AC363">
            <v>-10</v>
          </cell>
          <cell r="AD363">
            <v>60</v>
          </cell>
          <cell r="AE363">
            <v>45993</v>
          </cell>
          <cell r="AF363">
            <v>1730</v>
          </cell>
          <cell r="AG363">
            <v>45994</v>
          </cell>
          <cell r="AH363">
            <v>1450</v>
          </cell>
          <cell r="AI363">
            <v>46007</v>
          </cell>
          <cell r="AJ363">
            <v>1840</v>
          </cell>
          <cell r="AK363">
            <v>46008</v>
          </cell>
        </row>
        <row r="364">
          <cell r="V364" t="str">
            <v>CMS8098WRSGREY AND GREYWMT11F01DI</v>
          </cell>
          <cell r="W364">
            <v>-1177</v>
          </cell>
          <cell r="X364">
            <v>0</v>
          </cell>
          <cell r="Y364">
            <v>1177</v>
          </cell>
          <cell r="Z364">
            <v>1177</v>
          </cell>
          <cell r="AA364">
            <v>0</v>
          </cell>
          <cell r="AB364">
            <v>1177</v>
          </cell>
          <cell r="AC364">
            <v>0</v>
          </cell>
          <cell r="AD364">
            <v>55</v>
          </cell>
          <cell r="AE364">
            <v>45993</v>
          </cell>
          <cell r="AF364">
            <v>209</v>
          </cell>
          <cell r="AG364">
            <v>45994</v>
          </cell>
          <cell r="AH364">
            <v>814</v>
          </cell>
          <cell r="AI364">
            <v>46007</v>
          </cell>
          <cell r="AJ364">
            <v>99</v>
          </cell>
          <cell r="AK364">
            <v>46008</v>
          </cell>
        </row>
        <row r="365">
          <cell r="V365" t="str">
            <v>CMS8098WRSGREY AND GREYWMTREGDI</v>
          </cell>
          <cell r="W365">
            <v>-60096</v>
          </cell>
          <cell r="X365">
            <v>0</v>
          </cell>
          <cell r="Y365">
            <v>60096</v>
          </cell>
          <cell r="Z365">
            <v>60096</v>
          </cell>
          <cell r="AA365">
            <v>0</v>
          </cell>
          <cell r="AB365">
            <v>60096</v>
          </cell>
          <cell r="AC365">
            <v>-19536</v>
          </cell>
          <cell r="AD365">
            <v>10140</v>
          </cell>
          <cell r="AE365">
            <v>46007</v>
          </cell>
          <cell r="AF365">
            <v>10140</v>
          </cell>
          <cell r="AG365">
            <v>46035</v>
          </cell>
          <cell r="AH365">
            <v>10140</v>
          </cell>
          <cell r="AI365">
            <v>46063</v>
          </cell>
          <cell r="AJ365">
            <v>10140</v>
          </cell>
          <cell r="AK365">
            <v>46091</v>
          </cell>
        </row>
        <row r="366">
          <cell r="V366" t="str">
            <v>CMS8137ARSBLACK12F19SBD</v>
          </cell>
          <cell r="W366">
            <v>120</v>
          </cell>
          <cell r="X366">
            <v>120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120</v>
          </cell>
        </row>
        <row r="367">
          <cell r="V367" t="str">
            <v>CMS8137ARSBLACKREGAMAZON</v>
          </cell>
          <cell r="W367">
            <v>4</v>
          </cell>
          <cell r="X367">
            <v>4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4</v>
          </cell>
        </row>
        <row r="368">
          <cell r="V368" t="str">
            <v>CMS8137ARSBLACKH12F19SBD</v>
          </cell>
          <cell r="W368">
            <v>672</v>
          </cell>
          <cell r="X368">
            <v>1872</v>
          </cell>
          <cell r="Y368">
            <v>0</v>
          </cell>
          <cell r="Z368">
            <v>1200</v>
          </cell>
          <cell r="AA368">
            <v>0</v>
          </cell>
          <cell r="AB368">
            <v>1200</v>
          </cell>
          <cell r="AC368">
            <v>672</v>
          </cell>
        </row>
        <row r="369">
          <cell r="V369" t="str">
            <v>CMS8137ARSBLACKHREGSBD</v>
          </cell>
          <cell r="W369">
            <v>319</v>
          </cell>
          <cell r="X369">
            <v>319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319</v>
          </cell>
        </row>
        <row r="370">
          <cell r="V370" t="str">
            <v>CMS8137ARSBLACKX12F19SBD</v>
          </cell>
          <cell r="W370">
            <v>300</v>
          </cell>
          <cell r="X370">
            <v>300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300</v>
          </cell>
        </row>
        <row r="371">
          <cell r="V371" t="str">
            <v>CMS8137ARSBLACKXREGSBD</v>
          </cell>
          <cell r="W371">
            <v>314</v>
          </cell>
          <cell r="X371">
            <v>314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314</v>
          </cell>
        </row>
        <row r="372">
          <cell r="V372" t="str">
            <v>CMS8137ARSGREYREGSBD</v>
          </cell>
          <cell r="W372">
            <v>52</v>
          </cell>
          <cell r="X372">
            <v>52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52</v>
          </cell>
        </row>
        <row r="373">
          <cell r="V373" t="str">
            <v>CMS8137ARSGREYX12F19SBD</v>
          </cell>
          <cell r="W373">
            <v>300</v>
          </cell>
          <cell r="X373">
            <v>300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300</v>
          </cell>
        </row>
        <row r="374">
          <cell r="V374" t="str">
            <v>CMS8137ARSGREYXREGSBD</v>
          </cell>
          <cell r="W374">
            <v>226</v>
          </cell>
          <cell r="X374">
            <v>226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226</v>
          </cell>
        </row>
        <row r="375">
          <cell r="V375" t="str">
            <v>CMS8137ARSNAVYX12F19SBD</v>
          </cell>
          <cell r="W375">
            <v>300</v>
          </cell>
          <cell r="X375">
            <v>300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300</v>
          </cell>
        </row>
        <row r="376">
          <cell r="V376" t="str">
            <v>CMS8137ARSNAVYXREGSBD</v>
          </cell>
          <cell r="W376">
            <v>295</v>
          </cell>
          <cell r="X376">
            <v>295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295</v>
          </cell>
        </row>
        <row r="377">
          <cell r="V377" t="str">
            <v>CMS8138ARSBLUEREGAMAZON</v>
          </cell>
          <cell r="W377">
            <v>11</v>
          </cell>
          <cell r="X377">
            <v>11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11</v>
          </cell>
        </row>
        <row r="378">
          <cell r="V378" t="str">
            <v>CMS8138ARSBLUEH12F19SBD</v>
          </cell>
          <cell r="W378">
            <v>1404</v>
          </cell>
          <cell r="X378">
            <v>2004</v>
          </cell>
          <cell r="Y378">
            <v>0</v>
          </cell>
          <cell r="Z378">
            <v>600</v>
          </cell>
          <cell r="AA378">
            <v>0</v>
          </cell>
          <cell r="AB378">
            <v>600</v>
          </cell>
          <cell r="AC378">
            <v>1404</v>
          </cell>
        </row>
        <row r="379">
          <cell r="V379" t="str">
            <v>CMS8138ARSBLUEHREGSBD</v>
          </cell>
          <cell r="W379">
            <v>388</v>
          </cell>
          <cell r="X379">
            <v>388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388</v>
          </cell>
        </row>
        <row r="380">
          <cell r="V380" t="str">
            <v>CMS8138ARSCAMOUFLAGEREGSBD</v>
          </cell>
          <cell r="W380">
            <v>3</v>
          </cell>
          <cell r="X380">
            <v>3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3</v>
          </cell>
        </row>
        <row r="381">
          <cell r="V381" t="str">
            <v>CMS8138ARSCAMOUFLAGEH12F19SBD</v>
          </cell>
          <cell r="W381">
            <v>0</v>
          </cell>
          <cell r="X381">
            <v>1992</v>
          </cell>
          <cell r="Y381">
            <v>0</v>
          </cell>
          <cell r="Z381">
            <v>1992</v>
          </cell>
          <cell r="AA381">
            <v>0</v>
          </cell>
          <cell r="AB381">
            <v>1992</v>
          </cell>
          <cell r="AC381">
            <v>0</v>
          </cell>
        </row>
        <row r="382">
          <cell r="V382" t="str">
            <v>CMS8138ARSCAMOUFLAGEHREGSBD</v>
          </cell>
          <cell r="W382">
            <v>321</v>
          </cell>
          <cell r="X382">
            <v>321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321</v>
          </cell>
        </row>
        <row r="383">
          <cell r="V383" t="str">
            <v>CMS8138ARSTEALREGAMAZON</v>
          </cell>
          <cell r="W383">
            <v>14</v>
          </cell>
          <cell r="X383">
            <v>14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14</v>
          </cell>
        </row>
        <row r="384">
          <cell r="V384" t="str">
            <v>CMS8138ARSTEALH12F19SBD</v>
          </cell>
          <cell r="W384">
            <v>2004</v>
          </cell>
          <cell r="X384">
            <v>2004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2004</v>
          </cell>
        </row>
        <row r="385">
          <cell r="V385" t="str">
            <v>CMS8138ARSTEALHREGSBD</v>
          </cell>
          <cell r="W385">
            <v>353</v>
          </cell>
          <cell r="X385">
            <v>353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353</v>
          </cell>
        </row>
        <row r="386">
          <cell r="V386" t="str">
            <v>CMS8876ARSBLACKREGSBD</v>
          </cell>
          <cell r="W386">
            <v>1</v>
          </cell>
          <cell r="X386">
            <v>1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1</v>
          </cell>
        </row>
        <row r="387">
          <cell r="V387" t="str">
            <v>CMS8876ARSBLACKX12F19SBD</v>
          </cell>
          <cell r="W387">
            <v>456</v>
          </cell>
          <cell r="X387">
            <v>456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456</v>
          </cell>
        </row>
        <row r="388">
          <cell r="V388" t="str">
            <v>CMS8876ARSBLACKXREGSBD</v>
          </cell>
          <cell r="W388">
            <v>265</v>
          </cell>
          <cell r="X388">
            <v>265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265</v>
          </cell>
        </row>
        <row r="389">
          <cell r="V389" t="str">
            <v>CMS8876ARSLIME ACADEMYREGSBD</v>
          </cell>
          <cell r="W389">
            <v>1</v>
          </cell>
          <cell r="X389">
            <v>1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1</v>
          </cell>
        </row>
        <row r="390">
          <cell r="V390" t="str">
            <v>CMS8876ARSLIME ACADEMYX12F19SBD</v>
          </cell>
          <cell r="W390">
            <v>300</v>
          </cell>
          <cell r="X390">
            <v>300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300</v>
          </cell>
        </row>
        <row r="391">
          <cell r="V391" t="str">
            <v>CMS8876ARSLIME ACADEMYXREGSBD</v>
          </cell>
          <cell r="W391">
            <v>311</v>
          </cell>
          <cell r="X391">
            <v>311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311</v>
          </cell>
        </row>
        <row r="392">
          <cell r="V392" t="str">
            <v>CMS8876ARSSTORMY WEATHERREGSBD</v>
          </cell>
          <cell r="W392">
            <v>3</v>
          </cell>
          <cell r="X392">
            <v>3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3</v>
          </cell>
        </row>
        <row r="393">
          <cell r="V393" t="str">
            <v>CMS8876ARSSTORMY WEATHERX12F19SBD</v>
          </cell>
          <cell r="W393">
            <v>456</v>
          </cell>
          <cell r="X393">
            <v>456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456</v>
          </cell>
        </row>
        <row r="394">
          <cell r="V394" t="str">
            <v>CMS8876ARSSTORMY WEATHERXREGSBD</v>
          </cell>
          <cell r="W394">
            <v>457</v>
          </cell>
          <cell r="X394">
            <v>457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457</v>
          </cell>
        </row>
        <row r="395">
          <cell r="V395" t="str">
            <v>CMS8877ARSNAVY SWIRLX12F19SBD</v>
          </cell>
          <cell r="W395">
            <v>300</v>
          </cell>
          <cell r="X395">
            <v>300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300</v>
          </cell>
        </row>
        <row r="396">
          <cell r="V396" t="str">
            <v>CMS8877ARSNAVY SWIRLXREGSBD</v>
          </cell>
          <cell r="W396">
            <v>129</v>
          </cell>
          <cell r="X396">
            <v>129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129</v>
          </cell>
        </row>
        <row r="397">
          <cell r="V397" t="str">
            <v>CMS8920WRSBROWNWMTCOMREGDI</v>
          </cell>
          <cell r="W397">
            <v>-1116</v>
          </cell>
          <cell r="X397">
            <v>0</v>
          </cell>
          <cell r="Y397">
            <v>1116</v>
          </cell>
          <cell r="Z397">
            <v>1116</v>
          </cell>
          <cell r="AA397">
            <v>0</v>
          </cell>
          <cell r="AB397">
            <v>1116</v>
          </cell>
          <cell r="AC397">
            <v>0</v>
          </cell>
          <cell r="AD397">
            <v>240</v>
          </cell>
          <cell r="AE397">
            <v>45993</v>
          </cell>
          <cell r="AF397">
            <v>324</v>
          </cell>
          <cell r="AG397">
            <v>46028</v>
          </cell>
          <cell r="AH397">
            <v>168</v>
          </cell>
          <cell r="AI397">
            <v>46043</v>
          </cell>
          <cell r="AJ397">
            <v>384</v>
          </cell>
          <cell r="AK397">
            <v>46049</v>
          </cell>
        </row>
        <row r="398">
          <cell r="V398" t="str">
            <v>CMS8920WRSBRIGHT REDWMTCOMREGDI</v>
          </cell>
          <cell r="W398">
            <v>-624</v>
          </cell>
          <cell r="X398">
            <v>0</v>
          </cell>
          <cell r="Y398">
            <v>624</v>
          </cell>
          <cell r="Z398">
            <v>624</v>
          </cell>
          <cell r="AA398">
            <v>0</v>
          </cell>
          <cell r="AB398">
            <v>624</v>
          </cell>
          <cell r="AC398">
            <v>0</v>
          </cell>
          <cell r="AD398">
            <v>624</v>
          </cell>
          <cell r="AE398">
            <v>45999</v>
          </cell>
        </row>
        <row r="399">
          <cell r="V399" t="str">
            <v>CMS8921ARSBLUE NAVYIGS12F19DI</v>
          </cell>
          <cell r="W399">
            <v>-5904</v>
          </cell>
          <cell r="X399">
            <v>0</v>
          </cell>
          <cell r="Y399">
            <v>5904</v>
          </cell>
          <cell r="Z399">
            <v>5904</v>
          </cell>
          <cell r="AA399">
            <v>0</v>
          </cell>
          <cell r="AB399">
            <v>5904</v>
          </cell>
          <cell r="AC399">
            <v>0</v>
          </cell>
          <cell r="AD399">
            <v>4668</v>
          </cell>
          <cell r="AE399">
            <v>46059</v>
          </cell>
          <cell r="AF399">
            <v>1236</v>
          </cell>
          <cell r="AG399">
            <v>46089</v>
          </cell>
        </row>
        <row r="400">
          <cell r="V400" t="str">
            <v>CMS8921WRSBLUE NAVYWMT09F29DI</v>
          </cell>
          <cell r="W400">
            <v>-5157</v>
          </cell>
          <cell r="X400">
            <v>0</v>
          </cell>
          <cell r="Y400">
            <v>5148</v>
          </cell>
          <cell r="Z400">
            <v>5157</v>
          </cell>
          <cell r="AA400">
            <v>0</v>
          </cell>
          <cell r="AB400">
            <v>5157</v>
          </cell>
          <cell r="AC400">
            <v>-9</v>
          </cell>
          <cell r="AD400">
            <v>63</v>
          </cell>
          <cell r="AE400">
            <v>45993</v>
          </cell>
          <cell r="AF400">
            <v>1494</v>
          </cell>
          <cell r="AG400">
            <v>45994</v>
          </cell>
          <cell r="AH400">
            <v>1908</v>
          </cell>
          <cell r="AI400">
            <v>46007</v>
          </cell>
          <cell r="AJ400">
            <v>1683</v>
          </cell>
          <cell r="AK400">
            <v>46008</v>
          </cell>
        </row>
        <row r="401">
          <cell r="V401" t="str">
            <v>CMS8921WRSBLUE NAVYWMT09F30DI</v>
          </cell>
          <cell r="W401">
            <v>-585</v>
          </cell>
          <cell r="X401">
            <v>0</v>
          </cell>
          <cell r="Y401">
            <v>585</v>
          </cell>
          <cell r="Z401">
            <v>585</v>
          </cell>
          <cell r="AA401">
            <v>0</v>
          </cell>
          <cell r="AB401">
            <v>585</v>
          </cell>
          <cell r="AC401">
            <v>0</v>
          </cell>
          <cell r="AD401">
            <v>27</v>
          </cell>
          <cell r="AE401">
            <v>45993</v>
          </cell>
          <cell r="AF401">
            <v>171</v>
          </cell>
          <cell r="AG401">
            <v>45994</v>
          </cell>
          <cell r="AH401">
            <v>153</v>
          </cell>
          <cell r="AI401">
            <v>46007</v>
          </cell>
          <cell r="AJ401">
            <v>234</v>
          </cell>
          <cell r="AK401">
            <v>46008</v>
          </cell>
        </row>
        <row r="402">
          <cell r="V402" t="str">
            <v>CMS8921WRSBLUE NAVYWMT09F32DI</v>
          </cell>
          <cell r="W402">
            <v>-3096</v>
          </cell>
          <cell r="X402">
            <v>0</v>
          </cell>
          <cell r="Y402">
            <v>3096</v>
          </cell>
          <cell r="Z402">
            <v>3096</v>
          </cell>
          <cell r="AA402">
            <v>0</v>
          </cell>
          <cell r="AB402">
            <v>3096</v>
          </cell>
          <cell r="AC402">
            <v>0</v>
          </cell>
          <cell r="AD402">
            <v>27</v>
          </cell>
          <cell r="AE402">
            <v>45993</v>
          </cell>
          <cell r="AF402">
            <v>828</v>
          </cell>
          <cell r="AG402">
            <v>45994</v>
          </cell>
          <cell r="AH402">
            <v>1089</v>
          </cell>
          <cell r="AI402">
            <v>46007</v>
          </cell>
          <cell r="AJ402">
            <v>1152</v>
          </cell>
          <cell r="AK402">
            <v>46008</v>
          </cell>
        </row>
        <row r="403">
          <cell r="V403" t="str">
            <v>CMS8921WRSBLUE NAVYWMT09F38DI</v>
          </cell>
          <cell r="W403">
            <v>-1449</v>
          </cell>
          <cell r="X403">
            <v>0</v>
          </cell>
          <cell r="Y403">
            <v>1449</v>
          </cell>
          <cell r="Z403">
            <v>1449</v>
          </cell>
          <cell r="AA403">
            <v>0</v>
          </cell>
          <cell r="AB403">
            <v>1449</v>
          </cell>
          <cell r="AC403">
            <v>0</v>
          </cell>
          <cell r="AD403">
            <v>9</v>
          </cell>
          <cell r="AE403">
            <v>45993</v>
          </cell>
          <cell r="AF403">
            <v>351</v>
          </cell>
          <cell r="AG403">
            <v>45994</v>
          </cell>
          <cell r="AH403">
            <v>603</v>
          </cell>
          <cell r="AI403">
            <v>46007</v>
          </cell>
          <cell r="AJ403">
            <v>486</v>
          </cell>
          <cell r="AK403">
            <v>46008</v>
          </cell>
        </row>
        <row r="404">
          <cell r="V404" t="str">
            <v>CMS8921WRSBLUE NAVYWMT09F39DI</v>
          </cell>
          <cell r="W404">
            <v>-2430</v>
          </cell>
          <cell r="X404">
            <v>0</v>
          </cell>
          <cell r="Y404">
            <v>2430</v>
          </cell>
          <cell r="Z404">
            <v>2430</v>
          </cell>
          <cell r="AA404">
            <v>0</v>
          </cell>
          <cell r="AB404">
            <v>2430</v>
          </cell>
          <cell r="AC404">
            <v>0</v>
          </cell>
          <cell r="AD404">
            <v>27</v>
          </cell>
          <cell r="AE404">
            <v>45993</v>
          </cell>
          <cell r="AF404">
            <v>819</v>
          </cell>
          <cell r="AG404">
            <v>45994</v>
          </cell>
          <cell r="AH404">
            <v>702</v>
          </cell>
          <cell r="AI404">
            <v>46007</v>
          </cell>
          <cell r="AJ404">
            <v>882</v>
          </cell>
          <cell r="AK404">
            <v>46008</v>
          </cell>
        </row>
        <row r="405">
          <cell r="V405" t="str">
            <v>CMS8921WRSBLUE NAVYWMT09F40DI</v>
          </cell>
          <cell r="W405">
            <v>-1341</v>
          </cell>
          <cell r="X405">
            <v>0</v>
          </cell>
          <cell r="Y405">
            <v>1332</v>
          </cell>
          <cell r="Z405">
            <v>1341</v>
          </cell>
          <cell r="AA405">
            <v>0</v>
          </cell>
          <cell r="AB405">
            <v>1341</v>
          </cell>
          <cell r="AC405">
            <v>-9</v>
          </cell>
          <cell r="AD405">
            <v>9</v>
          </cell>
          <cell r="AE405">
            <v>45993</v>
          </cell>
          <cell r="AF405">
            <v>342</v>
          </cell>
          <cell r="AG405">
            <v>45994</v>
          </cell>
          <cell r="AH405">
            <v>522</v>
          </cell>
          <cell r="AI405">
            <v>46007</v>
          </cell>
          <cell r="AJ405">
            <v>459</v>
          </cell>
          <cell r="AK405">
            <v>46008</v>
          </cell>
        </row>
        <row r="406">
          <cell r="V406" t="str">
            <v>CMS8921WRSBLUE NAVYWMT09F41DI</v>
          </cell>
          <cell r="W406">
            <v>-1971</v>
          </cell>
          <cell r="X406">
            <v>0</v>
          </cell>
          <cell r="Y406">
            <v>1971</v>
          </cell>
          <cell r="Z406">
            <v>1971</v>
          </cell>
          <cell r="AA406">
            <v>0</v>
          </cell>
          <cell r="AB406">
            <v>1971</v>
          </cell>
          <cell r="AC406">
            <v>0</v>
          </cell>
          <cell r="AD406">
            <v>9</v>
          </cell>
          <cell r="AE406">
            <v>45993</v>
          </cell>
          <cell r="AF406">
            <v>783</v>
          </cell>
          <cell r="AG406">
            <v>45994</v>
          </cell>
          <cell r="AH406">
            <v>693</v>
          </cell>
          <cell r="AI406">
            <v>46007</v>
          </cell>
          <cell r="AJ406">
            <v>486</v>
          </cell>
          <cell r="AK406">
            <v>46008</v>
          </cell>
        </row>
        <row r="407">
          <cell r="V407" t="str">
            <v>CMS8921WRSBLUE NAVYWMT09F42DI</v>
          </cell>
          <cell r="W407">
            <v>-1620</v>
          </cell>
          <cell r="X407">
            <v>0</v>
          </cell>
          <cell r="Y407">
            <v>1620</v>
          </cell>
          <cell r="Z407">
            <v>1620</v>
          </cell>
          <cell r="AA407">
            <v>0</v>
          </cell>
          <cell r="AB407">
            <v>1620</v>
          </cell>
          <cell r="AC407">
            <v>0</v>
          </cell>
          <cell r="AD407">
            <v>567</v>
          </cell>
          <cell r="AE407">
            <v>45994</v>
          </cell>
          <cell r="AF407">
            <v>261</v>
          </cell>
          <cell r="AG407">
            <v>46007</v>
          </cell>
          <cell r="AH407">
            <v>792</v>
          </cell>
          <cell r="AI407">
            <v>46008</v>
          </cell>
        </row>
        <row r="408">
          <cell r="V408" t="str">
            <v>CMS8921WRSBLUE NAVYWMT09F43DI</v>
          </cell>
          <cell r="W408">
            <v>-5121</v>
          </cell>
          <cell r="X408">
            <v>0</v>
          </cell>
          <cell r="Y408">
            <v>5121</v>
          </cell>
          <cell r="Z408">
            <v>5121</v>
          </cell>
          <cell r="AA408">
            <v>0</v>
          </cell>
          <cell r="AB408">
            <v>5121</v>
          </cell>
          <cell r="AC408">
            <v>0</v>
          </cell>
          <cell r="AD408">
            <v>63</v>
          </cell>
          <cell r="AE408">
            <v>45993</v>
          </cell>
          <cell r="AF408">
            <v>1809</v>
          </cell>
          <cell r="AG408">
            <v>45994</v>
          </cell>
          <cell r="AH408">
            <v>1935</v>
          </cell>
          <cell r="AI408">
            <v>46007</v>
          </cell>
          <cell r="AJ408">
            <v>1314</v>
          </cell>
          <cell r="AK408">
            <v>46008</v>
          </cell>
        </row>
        <row r="409">
          <cell r="V409" t="str">
            <v>CMS8921WRSBLUE NAVYWMTREGDI</v>
          </cell>
          <cell r="W409">
            <v>-17256</v>
          </cell>
          <cell r="X409">
            <v>0</v>
          </cell>
          <cell r="Y409">
            <v>17256</v>
          </cell>
          <cell r="Z409">
            <v>17256</v>
          </cell>
          <cell r="AA409">
            <v>0</v>
          </cell>
          <cell r="AB409">
            <v>17256</v>
          </cell>
          <cell r="AC409">
            <v>0</v>
          </cell>
          <cell r="AD409">
            <v>11484</v>
          </cell>
          <cell r="AE409">
            <v>46007</v>
          </cell>
          <cell r="AF409">
            <v>5772</v>
          </cell>
          <cell r="AG409">
            <v>46035</v>
          </cell>
        </row>
        <row r="410">
          <cell r="V410" t="str">
            <v>CMS8921WRSBLUE NAVYWMTCOMREGDI</v>
          </cell>
          <cell r="W410">
            <v>-72</v>
          </cell>
          <cell r="X410">
            <v>0</v>
          </cell>
          <cell r="Y410">
            <v>72</v>
          </cell>
          <cell r="Z410">
            <v>72</v>
          </cell>
          <cell r="AA410">
            <v>0</v>
          </cell>
          <cell r="AB410">
            <v>72</v>
          </cell>
          <cell r="AC410">
            <v>0</v>
          </cell>
          <cell r="AD410">
            <v>72</v>
          </cell>
          <cell r="AE410">
            <v>45993</v>
          </cell>
        </row>
        <row r="411">
          <cell r="V411" t="str">
            <v>CPF7682WPLAQUAWMTCOMREGDI</v>
          </cell>
          <cell r="W411">
            <v>-2256</v>
          </cell>
          <cell r="X411">
            <v>0</v>
          </cell>
          <cell r="Y411">
            <v>2256</v>
          </cell>
          <cell r="Z411">
            <v>2256</v>
          </cell>
          <cell r="AA411">
            <v>0</v>
          </cell>
          <cell r="AB411">
            <v>2256</v>
          </cell>
          <cell r="AC411">
            <v>0</v>
          </cell>
          <cell r="AD411">
            <v>768</v>
          </cell>
          <cell r="AE411">
            <v>46043</v>
          </cell>
          <cell r="AF411">
            <v>480</v>
          </cell>
          <cell r="AG411">
            <v>46052</v>
          </cell>
          <cell r="AH411">
            <v>1008</v>
          </cell>
          <cell r="AI411">
            <v>46057</v>
          </cell>
        </row>
        <row r="412">
          <cell r="V412" t="str">
            <v>CPF7682WPLBABY PINKWMTCOMREGDI</v>
          </cell>
          <cell r="W412">
            <v>-2328</v>
          </cell>
          <cell r="X412">
            <v>0</v>
          </cell>
          <cell r="Y412">
            <v>2328</v>
          </cell>
          <cell r="Z412">
            <v>2328</v>
          </cell>
          <cell r="AA412">
            <v>0</v>
          </cell>
          <cell r="AB412">
            <v>2328</v>
          </cell>
          <cell r="AC412">
            <v>0</v>
          </cell>
          <cell r="AD412">
            <v>804</v>
          </cell>
          <cell r="AE412">
            <v>46043</v>
          </cell>
          <cell r="AF412">
            <v>480</v>
          </cell>
          <cell r="AG412">
            <v>46052</v>
          </cell>
          <cell r="AH412">
            <v>1044</v>
          </cell>
          <cell r="AI412">
            <v>46057</v>
          </cell>
        </row>
        <row r="413">
          <cell r="V413" t="str">
            <v>CPF7682WPLDARK PURPLEWMT06F15DI</v>
          </cell>
          <cell r="W413">
            <v>-3660</v>
          </cell>
          <cell r="X413">
            <v>0</v>
          </cell>
          <cell r="Y413">
            <v>3660</v>
          </cell>
          <cell r="Z413">
            <v>3660</v>
          </cell>
          <cell r="AA413">
            <v>0</v>
          </cell>
          <cell r="AB413">
            <v>3660</v>
          </cell>
          <cell r="AC413">
            <v>-1038</v>
          </cell>
          <cell r="AD413">
            <v>18</v>
          </cell>
          <cell r="AE413">
            <v>46001</v>
          </cell>
          <cell r="AF413">
            <v>972</v>
          </cell>
          <cell r="AG413">
            <v>46003</v>
          </cell>
          <cell r="AH413">
            <v>444</v>
          </cell>
          <cell r="AI413">
            <v>46004</v>
          </cell>
          <cell r="AJ413">
            <v>1188</v>
          </cell>
          <cell r="AK413">
            <v>46010</v>
          </cell>
        </row>
        <row r="414">
          <cell r="V414" t="str">
            <v>CPF7682WPLDARK PURPLEWMT06F17DI</v>
          </cell>
          <cell r="W414">
            <v>-828</v>
          </cell>
          <cell r="X414">
            <v>0</v>
          </cell>
          <cell r="Y414">
            <v>828</v>
          </cell>
          <cell r="Z414">
            <v>828</v>
          </cell>
          <cell r="AA414">
            <v>0</v>
          </cell>
          <cell r="AB414">
            <v>828</v>
          </cell>
          <cell r="AC414">
            <v>0</v>
          </cell>
          <cell r="AD414">
            <v>108</v>
          </cell>
          <cell r="AE414">
            <v>46003</v>
          </cell>
          <cell r="AF414">
            <v>108</v>
          </cell>
          <cell r="AG414">
            <v>46004</v>
          </cell>
          <cell r="AH414">
            <v>306</v>
          </cell>
          <cell r="AI414">
            <v>46010</v>
          </cell>
          <cell r="AJ414">
            <v>306</v>
          </cell>
          <cell r="AK414">
            <v>46015</v>
          </cell>
        </row>
        <row r="415">
          <cell r="V415" t="str">
            <v>CPF7682WPLDARK PURPLEWMT06F18DI</v>
          </cell>
          <cell r="W415">
            <v>-354</v>
          </cell>
          <cell r="X415">
            <v>0</v>
          </cell>
          <cell r="Y415">
            <v>354</v>
          </cell>
          <cell r="Z415">
            <v>354</v>
          </cell>
          <cell r="AA415">
            <v>0</v>
          </cell>
          <cell r="AB415">
            <v>354</v>
          </cell>
          <cell r="AC415">
            <v>-114</v>
          </cell>
          <cell r="AD415">
            <v>6</v>
          </cell>
          <cell r="AE415">
            <v>46001</v>
          </cell>
          <cell r="AF415">
            <v>24</v>
          </cell>
          <cell r="AG415">
            <v>46003</v>
          </cell>
          <cell r="AH415">
            <v>24</v>
          </cell>
          <cell r="AI415">
            <v>46004</v>
          </cell>
          <cell r="AJ415">
            <v>186</v>
          </cell>
          <cell r="AK415">
            <v>46010</v>
          </cell>
        </row>
        <row r="416">
          <cell r="V416" t="str">
            <v>CPF7682WPLDARK PURPLEWMT06F19DI</v>
          </cell>
          <cell r="W416">
            <v>-642</v>
          </cell>
          <cell r="X416">
            <v>0</v>
          </cell>
          <cell r="Y416">
            <v>642</v>
          </cell>
          <cell r="Z416">
            <v>642</v>
          </cell>
          <cell r="AA416">
            <v>0</v>
          </cell>
          <cell r="AB416">
            <v>642</v>
          </cell>
          <cell r="AC416">
            <v>0</v>
          </cell>
          <cell r="AD416">
            <v>168</v>
          </cell>
          <cell r="AE416">
            <v>46003</v>
          </cell>
          <cell r="AF416">
            <v>48</v>
          </cell>
          <cell r="AG416">
            <v>46004</v>
          </cell>
          <cell r="AH416">
            <v>222</v>
          </cell>
          <cell r="AI416">
            <v>46010</v>
          </cell>
          <cell r="AJ416">
            <v>204</v>
          </cell>
          <cell r="AK416">
            <v>46015</v>
          </cell>
        </row>
        <row r="417">
          <cell r="V417" t="str">
            <v>CPF7682WPLDARK PURPLEWMT06F20DI</v>
          </cell>
          <cell r="W417">
            <v>-2892</v>
          </cell>
          <cell r="X417">
            <v>0</v>
          </cell>
          <cell r="Y417">
            <v>2892</v>
          </cell>
          <cell r="Z417">
            <v>2892</v>
          </cell>
          <cell r="AA417">
            <v>0</v>
          </cell>
          <cell r="AB417">
            <v>2892</v>
          </cell>
          <cell r="AC417">
            <v>-816</v>
          </cell>
          <cell r="AD417">
            <v>24</v>
          </cell>
          <cell r="AE417">
            <v>46001</v>
          </cell>
          <cell r="AF417">
            <v>798</v>
          </cell>
          <cell r="AG417">
            <v>46003</v>
          </cell>
          <cell r="AH417">
            <v>426</v>
          </cell>
          <cell r="AI417">
            <v>46004</v>
          </cell>
          <cell r="AJ417">
            <v>828</v>
          </cell>
          <cell r="AK417">
            <v>46010</v>
          </cell>
        </row>
        <row r="418">
          <cell r="V418" t="str">
            <v>CPF7682WPLDARK PURPLEWMT06F21DI</v>
          </cell>
          <cell r="W418">
            <v>-438</v>
          </cell>
          <cell r="X418">
            <v>0</v>
          </cell>
          <cell r="Y418">
            <v>438</v>
          </cell>
          <cell r="Z418">
            <v>438</v>
          </cell>
          <cell r="AA418">
            <v>0</v>
          </cell>
          <cell r="AB418">
            <v>438</v>
          </cell>
          <cell r="AC418">
            <v>0</v>
          </cell>
          <cell r="AD418">
            <v>18</v>
          </cell>
          <cell r="AE418">
            <v>46003</v>
          </cell>
          <cell r="AF418">
            <v>42</v>
          </cell>
          <cell r="AG418">
            <v>46004</v>
          </cell>
          <cell r="AH418">
            <v>174</v>
          </cell>
          <cell r="AI418">
            <v>46010</v>
          </cell>
          <cell r="AJ418">
            <v>204</v>
          </cell>
          <cell r="AK418">
            <v>46015</v>
          </cell>
        </row>
        <row r="419">
          <cell r="V419" t="str">
            <v>CPF7682WPLDARK PURPLEWMT06F22DI</v>
          </cell>
          <cell r="W419">
            <v>-444</v>
          </cell>
          <cell r="X419">
            <v>0</v>
          </cell>
          <cell r="Y419">
            <v>444</v>
          </cell>
          <cell r="Z419">
            <v>444</v>
          </cell>
          <cell r="AA419">
            <v>0</v>
          </cell>
          <cell r="AB419">
            <v>444</v>
          </cell>
          <cell r="AC419">
            <v>0</v>
          </cell>
          <cell r="AD419">
            <v>36</v>
          </cell>
          <cell r="AE419">
            <v>46003</v>
          </cell>
          <cell r="AF419">
            <v>30</v>
          </cell>
          <cell r="AG419">
            <v>46004</v>
          </cell>
          <cell r="AH419">
            <v>216</v>
          </cell>
          <cell r="AI419">
            <v>46010</v>
          </cell>
          <cell r="AJ419">
            <v>162</v>
          </cell>
          <cell r="AK419">
            <v>46015</v>
          </cell>
        </row>
        <row r="420">
          <cell r="V420" t="str">
            <v>CPF7682WPLDARK PURPLEWMT09F08DI</v>
          </cell>
          <cell r="W420">
            <v>-2268</v>
          </cell>
          <cell r="X420">
            <v>0</v>
          </cell>
          <cell r="Y420">
            <v>2268</v>
          </cell>
          <cell r="Z420">
            <v>2268</v>
          </cell>
          <cell r="AA420">
            <v>0</v>
          </cell>
          <cell r="AB420">
            <v>2268</v>
          </cell>
          <cell r="AC420">
            <v>-936</v>
          </cell>
          <cell r="AD420">
            <v>9</v>
          </cell>
          <cell r="AE420">
            <v>46001</v>
          </cell>
          <cell r="AF420">
            <v>144</v>
          </cell>
          <cell r="AG420">
            <v>46003</v>
          </cell>
          <cell r="AH420">
            <v>180</v>
          </cell>
          <cell r="AI420">
            <v>46004</v>
          </cell>
          <cell r="AJ420">
            <v>999</v>
          </cell>
          <cell r="AK420">
            <v>46010</v>
          </cell>
        </row>
        <row r="421">
          <cell r="V421" t="str">
            <v>CPF7682WPLDARK PURPLEWMT10F07DI</v>
          </cell>
          <cell r="W421">
            <v>-14950</v>
          </cell>
          <cell r="X421">
            <v>0</v>
          </cell>
          <cell r="Y421">
            <v>14950</v>
          </cell>
          <cell r="Z421">
            <v>14950</v>
          </cell>
          <cell r="AA421">
            <v>0</v>
          </cell>
          <cell r="AB421">
            <v>14950</v>
          </cell>
          <cell r="AC421">
            <v>-1650</v>
          </cell>
          <cell r="AD421">
            <v>110</v>
          </cell>
          <cell r="AE421">
            <v>46001</v>
          </cell>
          <cell r="AF421">
            <v>7410</v>
          </cell>
          <cell r="AG421">
            <v>46003</v>
          </cell>
          <cell r="AH421">
            <v>2310</v>
          </cell>
          <cell r="AI421">
            <v>46004</v>
          </cell>
          <cell r="AJ421">
            <v>3470</v>
          </cell>
          <cell r="AK421">
            <v>46010</v>
          </cell>
        </row>
        <row r="422">
          <cell r="V422" t="str">
            <v>CPF7682WPLDARK PURPLEWMT11F01DI</v>
          </cell>
          <cell r="W422">
            <v>-5852</v>
          </cell>
          <cell r="X422">
            <v>0</v>
          </cell>
          <cell r="Y422">
            <v>5852</v>
          </cell>
          <cell r="Z422">
            <v>5852</v>
          </cell>
          <cell r="AA422">
            <v>0</v>
          </cell>
          <cell r="AB422">
            <v>5852</v>
          </cell>
          <cell r="AC422">
            <v>-869</v>
          </cell>
          <cell r="AD422">
            <v>33</v>
          </cell>
          <cell r="AE422">
            <v>46001</v>
          </cell>
          <cell r="AF422">
            <v>2629</v>
          </cell>
          <cell r="AG422">
            <v>46003</v>
          </cell>
          <cell r="AH422">
            <v>847</v>
          </cell>
          <cell r="AI422">
            <v>46004</v>
          </cell>
          <cell r="AJ422">
            <v>1474</v>
          </cell>
          <cell r="AK422">
            <v>46010</v>
          </cell>
        </row>
        <row r="423">
          <cell r="V423" t="str">
            <v>CPF7682WPLDARK PURPLEWMTREGDI</v>
          </cell>
          <cell r="W423">
            <v>-134472</v>
          </cell>
          <cell r="X423">
            <v>0</v>
          </cell>
          <cell r="Y423">
            <v>134472</v>
          </cell>
          <cell r="Z423">
            <v>134472</v>
          </cell>
          <cell r="AA423">
            <v>0</v>
          </cell>
          <cell r="AB423">
            <v>134472</v>
          </cell>
          <cell r="AC423">
            <v>-54828</v>
          </cell>
          <cell r="AD423">
            <v>29916</v>
          </cell>
          <cell r="AE423">
            <v>46015</v>
          </cell>
          <cell r="AF423">
            <v>19932</v>
          </cell>
          <cell r="AG423">
            <v>46029</v>
          </cell>
          <cell r="AH423">
            <v>19932</v>
          </cell>
          <cell r="AI423">
            <v>46043</v>
          </cell>
          <cell r="AJ423">
            <v>9864</v>
          </cell>
          <cell r="AK423">
            <v>46057</v>
          </cell>
        </row>
        <row r="424">
          <cell r="V424" t="str">
            <v>CPF9868WPLGREENWMTCOMREGDI</v>
          </cell>
          <cell r="W424">
            <v>-1536</v>
          </cell>
          <cell r="X424">
            <v>0</v>
          </cell>
          <cell r="Y424">
            <v>1536</v>
          </cell>
          <cell r="Z424">
            <v>1536</v>
          </cell>
          <cell r="AA424">
            <v>0</v>
          </cell>
          <cell r="AB424">
            <v>1536</v>
          </cell>
          <cell r="AC424">
            <v>0</v>
          </cell>
          <cell r="AD424">
            <v>204</v>
          </cell>
          <cell r="AE424">
            <v>46008</v>
          </cell>
          <cell r="AF424">
            <v>444</v>
          </cell>
          <cell r="AG424">
            <v>46050</v>
          </cell>
          <cell r="AH424">
            <v>288</v>
          </cell>
          <cell r="AI424">
            <v>46059</v>
          </cell>
          <cell r="AJ424">
            <v>600</v>
          </cell>
          <cell r="AK424">
            <v>46064</v>
          </cell>
        </row>
        <row r="425">
          <cell r="V425" t="str">
            <v>CPF9868WPLNAVYWMTCOMREGDI</v>
          </cell>
          <cell r="W425">
            <v>-2196</v>
          </cell>
          <cell r="X425">
            <v>0</v>
          </cell>
          <cell r="Y425">
            <v>2196</v>
          </cell>
          <cell r="Z425">
            <v>2196</v>
          </cell>
          <cell r="AA425">
            <v>0</v>
          </cell>
          <cell r="AB425">
            <v>2196</v>
          </cell>
          <cell r="AC425">
            <v>0</v>
          </cell>
          <cell r="AD425">
            <v>312</v>
          </cell>
          <cell r="AE425">
            <v>46008</v>
          </cell>
          <cell r="AF425">
            <v>636</v>
          </cell>
          <cell r="AG425">
            <v>46050</v>
          </cell>
          <cell r="AH425">
            <v>396</v>
          </cell>
          <cell r="AI425">
            <v>46059</v>
          </cell>
          <cell r="AJ425">
            <v>852</v>
          </cell>
          <cell r="AK425">
            <v>46064</v>
          </cell>
        </row>
        <row r="426">
          <cell r="V426" t="str">
            <v>CPF9868WPLPURPLEWMTCOMREGDI</v>
          </cell>
          <cell r="W426">
            <v>-1644</v>
          </cell>
          <cell r="X426">
            <v>0</v>
          </cell>
          <cell r="Y426">
            <v>1644</v>
          </cell>
          <cell r="Z426">
            <v>1644</v>
          </cell>
          <cell r="AA426">
            <v>0</v>
          </cell>
          <cell r="AB426">
            <v>1644</v>
          </cell>
          <cell r="AC426">
            <v>0</v>
          </cell>
          <cell r="AD426">
            <v>228</v>
          </cell>
          <cell r="AE426">
            <v>46008</v>
          </cell>
          <cell r="AF426">
            <v>468</v>
          </cell>
          <cell r="AG426">
            <v>46050</v>
          </cell>
          <cell r="AH426">
            <v>300</v>
          </cell>
          <cell r="AI426">
            <v>46059</v>
          </cell>
          <cell r="AJ426">
            <v>648</v>
          </cell>
          <cell r="AK426">
            <v>46064</v>
          </cell>
        </row>
        <row r="427">
          <cell r="V427" t="str">
            <v>CPF9868WPLYELLOWWMTCOMREGDI</v>
          </cell>
          <cell r="W427">
            <v>-1944</v>
          </cell>
          <cell r="X427">
            <v>0</v>
          </cell>
          <cell r="Y427">
            <v>1944</v>
          </cell>
          <cell r="Z427">
            <v>1944</v>
          </cell>
          <cell r="AA427">
            <v>0</v>
          </cell>
          <cell r="AB427">
            <v>1944</v>
          </cell>
          <cell r="AC427">
            <v>0</v>
          </cell>
          <cell r="AD427">
            <v>276</v>
          </cell>
          <cell r="AE427">
            <v>46008</v>
          </cell>
          <cell r="AF427">
            <v>564</v>
          </cell>
          <cell r="AG427">
            <v>46050</v>
          </cell>
          <cell r="AH427">
            <v>360</v>
          </cell>
          <cell r="AI427">
            <v>46059</v>
          </cell>
          <cell r="AJ427">
            <v>744</v>
          </cell>
          <cell r="AK427">
            <v>46064</v>
          </cell>
        </row>
        <row r="428">
          <cell r="V428" t="str">
            <v>CPF9869WPLBLUE MULTIWMT10F07DI</v>
          </cell>
          <cell r="W428">
            <v>-8390</v>
          </cell>
          <cell r="X428">
            <v>0</v>
          </cell>
          <cell r="Y428">
            <v>8390</v>
          </cell>
          <cell r="Z428">
            <v>8390</v>
          </cell>
          <cell r="AA428">
            <v>0</v>
          </cell>
          <cell r="AB428">
            <v>8390</v>
          </cell>
          <cell r="AC428">
            <v>-980</v>
          </cell>
          <cell r="AD428">
            <v>20</v>
          </cell>
          <cell r="AE428">
            <v>46001</v>
          </cell>
          <cell r="AF428">
            <v>3650</v>
          </cell>
          <cell r="AG428">
            <v>46003</v>
          </cell>
          <cell r="AH428">
            <v>1370</v>
          </cell>
          <cell r="AI428">
            <v>46004</v>
          </cell>
          <cell r="AJ428">
            <v>2370</v>
          </cell>
          <cell r="AK428">
            <v>46010</v>
          </cell>
        </row>
        <row r="429">
          <cell r="V429" t="str">
            <v>CPF9869WPLBLUE MULTIWMT11F02DI</v>
          </cell>
          <cell r="W429">
            <v>-1309</v>
          </cell>
          <cell r="X429">
            <v>0</v>
          </cell>
          <cell r="Y429">
            <v>1309</v>
          </cell>
          <cell r="Z429">
            <v>1309</v>
          </cell>
          <cell r="AA429">
            <v>0</v>
          </cell>
          <cell r="AB429">
            <v>1309</v>
          </cell>
          <cell r="AC429">
            <v>0</v>
          </cell>
          <cell r="AD429">
            <v>176</v>
          </cell>
          <cell r="AE429">
            <v>46003</v>
          </cell>
          <cell r="AF429">
            <v>176</v>
          </cell>
          <cell r="AG429">
            <v>46004</v>
          </cell>
          <cell r="AH429">
            <v>418</v>
          </cell>
          <cell r="AI429">
            <v>46010</v>
          </cell>
          <cell r="AJ429">
            <v>539</v>
          </cell>
          <cell r="AK429">
            <v>46015</v>
          </cell>
        </row>
        <row r="430">
          <cell r="V430" t="str">
            <v>CPF9869WPLBLUE MULTIWMT12F26DI</v>
          </cell>
          <cell r="W430">
            <v>-4380</v>
          </cell>
          <cell r="X430">
            <v>0</v>
          </cell>
          <cell r="Y430">
            <v>4380</v>
          </cell>
          <cell r="Z430">
            <v>4380</v>
          </cell>
          <cell r="AA430">
            <v>0</v>
          </cell>
          <cell r="AB430">
            <v>4380</v>
          </cell>
          <cell r="AC430">
            <v>-1608</v>
          </cell>
          <cell r="AD430">
            <v>12</v>
          </cell>
          <cell r="AE430">
            <v>46001</v>
          </cell>
          <cell r="AF430">
            <v>708</v>
          </cell>
          <cell r="AG430">
            <v>46003</v>
          </cell>
          <cell r="AH430">
            <v>540</v>
          </cell>
          <cell r="AI430">
            <v>46004</v>
          </cell>
          <cell r="AJ430">
            <v>1512</v>
          </cell>
          <cell r="AK430">
            <v>46010</v>
          </cell>
        </row>
        <row r="431">
          <cell r="V431" t="str">
            <v>CPF9869WPLBLUE MULTIWMTREGDI</v>
          </cell>
          <cell r="W431">
            <v>-18252</v>
          </cell>
          <cell r="X431">
            <v>0</v>
          </cell>
          <cell r="Y431">
            <v>18252</v>
          </cell>
          <cell r="Z431">
            <v>18252</v>
          </cell>
          <cell r="AA431">
            <v>0</v>
          </cell>
          <cell r="AB431">
            <v>18252</v>
          </cell>
          <cell r="AC431">
            <v>0</v>
          </cell>
          <cell r="AD431">
            <v>4536</v>
          </cell>
          <cell r="AE431">
            <v>46015</v>
          </cell>
          <cell r="AF431">
            <v>3792</v>
          </cell>
          <cell r="AG431">
            <v>46050</v>
          </cell>
          <cell r="AH431">
            <v>5736</v>
          </cell>
          <cell r="AI431">
            <v>46085</v>
          </cell>
          <cell r="AJ431">
            <v>4188</v>
          </cell>
          <cell r="AK431">
            <v>46120</v>
          </cell>
        </row>
        <row r="432">
          <cell r="V432" t="str">
            <v>CPF9869WPLBLUE MULTIWMTREGSBD</v>
          </cell>
          <cell r="W432">
            <v>12</v>
          </cell>
          <cell r="X432">
            <v>12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12</v>
          </cell>
        </row>
        <row r="433">
          <cell r="V433" t="str">
            <v>CPF9869WPLPINK MULTIWMTCOMREGDI</v>
          </cell>
          <cell r="W433">
            <v>-1644</v>
          </cell>
          <cell r="X433">
            <v>0</v>
          </cell>
          <cell r="Y433">
            <v>1644</v>
          </cell>
          <cell r="Z433">
            <v>1644</v>
          </cell>
          <cell r="AA433">
            <v>0</v>
          </cell>
          <cell r="AB433">
            <v>1644</v>
          </cell>
          <cell r="AC433">
            <v>0</v>
          </cell>
          <cell r="AD433">
            <v>228</v>
          </cell>
          <cell r="AE433">
            <v>46008</v>
          </cell>
          <cell r="AF433">
            <v>480</v>
          </cell>
          <cell r="AG433">
            <v>46050</v>
          </cell>
          <cell r="AH433">
            <v>288</v>
          </cell>
          <cell r="AI433">
            <v>46059</v>
          </cell>
          <cell r="AJ433">
            <v>648</v>
          </cell>
          <cell r="AK433">
            <v>46064</v>
          </cell>
        </row>
        <row r="434">
          <cell r="V434" t="str">
            <v>CPS1060WRSBLUE MINTWMTCOMREGDI</v>
          </cell>
          <cell r="W434">
            <v>-960</v>
          </cell>
          <cell r="X434">
            <v>0</v>
          </cell>
          <cell r="Y434">
            <v>960</v>
          </cell>
          <cell r="Z434">
            <v>960</v>
          </cell>
          <cell r="AA434">
            <v>0</v>
          </cell>
          <cell r="AB434">
            <v>960</v>
          </cell>
          <cell r="AC434">
            <v>0</v>
          </cell>
          <cell r="AD434">
            <v>336</v>
          </cell>
          <cell r="AE434">
            <v>46043</v>
          </cell>
          <cell r="AF434">
            <v>204</v>
          </cell>
          <cell r="AG434">
            <v>46052</v>
          </cell>
          <cell r="AH434">
            <v>420</v>
          </cell>
          <cell r="AI434">
            <v>46057</v>
          </cell>
        </row>
        <row r="435">
          <cell r="V435" t="str">
            <v>CPS9848WRSBLUEWMTCOMREGDI</v>
          </cell>
          <cell r="W435">
            <v>-1452</v>
          </cell>
          <cell r="X435">
            <v>0</v>
          </cell>
          <cell r="Y435">
            <v>1452</v>
          </cell>
          <cell r="Z435">
            <v>1452</v>
          </cell>
          <cell r="AA435">
            <v>0</v>
          </cell>
          <cell r="AB435">
            <v>1452</v>
          </cell>
          <cell r="AC435">
            <v>0</v>
          </cell>
          <cell r="AD435">
            <v>504</v>
          </cell>
          <cell r="AE435">
            <v>46050</v>
          </cell>
          <cell r="AF435">
            <v>288</v>
          </cell>
          <cell r="AG435">
            <v>46059</v>
          </cell>
          <cell r="AH435">
            <v>660</v>
          </cell>
          <cell r="AI435">
            <v>46064</v>
          </cell>
        </row>
        <row r="436">
          <cell r="V436" t="str">
            <v>CPS9848WRSPINKWMTCOMREGDI</v>
          </cell>
          <cell r="W436">
            <v>-1200</v>
          </cell>
          <cell r="X436">
            <v>0</v>
          </cell>
          <cell r="Y436">
            <v>1200</v>
          </cell>
          <cell r="Z436">
            <v>1200</v>
          </cell>
          <cell r="AA436">
            <v>0</v>
          </cell>
          <cell r="AB436">
            <v>1200</v>
          </cell>
          <cell r="AC436">
            <v>0</v>
          </cell>
          <cell r="AD436">
            <v>420</v>
          </cell>
          <cell r="AE436">
            <v>46043</v>
          </cell>
          <cell r="AF436">
            <v>264</v>
          </cell>
          <cell r="AG436">
            <v>46052</v>
          </cell>
          <cell r="AH436">
            <v>516</v>
          </cell>
          <cell r="AI436">
            <v>46057</v>
          </cell>
        </row>
        <row r="437">
          <cell r="V437" t="str">
            <v>CPS9848WRSPURPLEWMT10F07DI</v>
          </cell>
          <cell r="W437">
            <v>-6380</v>
          </cell>
          <cell r="X437">
            <v>0</v>
          </cell>
          <cell r="Y437">
            <v>6380</v>
          </cell>
          <cell r="Z437">
            <v>6380</v>
          </cell>
          <cell r="AA437">
            <v>0</v>
          </cell>
          <cell r="AB437">
            <v>6380</v>
          </cell>
          <cell r="AC437">
            <v>-1640</v>
          </cell>
          <cell r="AD437">
            <v>1110</v>
          </cell>
          <cell r="AE437">
            <v>46000</v>
          </cell>
          <cell r="AF437">
            <v>1170</v>
          </cell>
          <cell r="AG437">
            <v>46001</v>
          </cell>
          <cell r="AH437">
            <v>1990</v>
          </cell>
          <cell r="AI437">
            <v>46003</v>
          </cell>
          <cell r="AJ437">
            <v>470</v>
          </cell>
          <cell r="AK437">
            <v>46004</v>
          </cell>
        </row>
        <row r="438">
          <cell r="V438" t="str">
            <v>CPS9848WRSPURPLEWMT11F01DI</v>
          </cell>
          <cell r="W438">
            <v>-8030</v>
          </cell>
          <cell r="X438">
            <v>0</v>
          </cell>
          <cell r="Y438">
            <v>8030</v>
          </cell>
          <cell r="Z438">
            <v>8030</v>
          </cell>
          <cell r="AA438">
            <v>0</v>
          </cell>
          <cell r="AB438">
            <v>8030</v>
          </cell>
          <cell r="AC438">
            <v>-3311</v>
          </cell>
          <cell r="AD438">
            <v>891</v>
          </cell>
          <cell r="AE438">
            <v>46000</v>
          </cell>
          <cell r="AF438">
            <v>1034</v>
          </cell>
          <cell r="AG438">
            <v>46001</v>
          </cell>
          <cell r="AH438">
            <v>1815</v>
          </cell>
          <cell r="AI438">
            <v>46003</v>
          </cell>
          <cell r="AJ438">
            <v>979</v>
          </cell>
          <cell r="AK438">
            <v>46004</v>
          </cell>
        </row>
        <row r="439">
          <cell r="V439" t="str">
            <v>CPS9848WRSPURPLEWMT12F04DI</v>
          </cell>
          <cell r="W439">
            <v>-7740</v>
          </cell>
          <cell r="X439">
            <v>0</v>
          </cell>
          <cell r="Y439">
            <v>7740</v>
          </cell>
          <cell r="Z439">
            <v>7740</v>
          </cell>
          <cell r="AA439">
            <v>0</v>
          </cell>
          <cell r="AB439">
            <v>7740</v>
          </cell>
          <cell r="AC439">
            <v>-4428</v>
          </cell>
          <cell r="AD439">
            <v>648</v>
          </cell>
          <cell r="AE439">
            <v>46000</v>
          </cell>
          <cell r="AF439">
            <v>504</v>
          </cell>
          <cell r="AG439">
            <v>46001</v>
          </cell>
          <cell r="AH439">
            <v>1164</v>
          </cell>
          <cell r="AI439">
            <v>46003</v>
          </cell>
          <cell r="AJ439">
            <v>996</v>
          </cell>
          <cell r="AK439">
            <v>46004</v>
          </cell>
        </row>
        <row r="440">
          <cell r="V440" t="str">
            <v>CPS9848WRSPURPLEWMTREGDI</v>
          </cell>
          <cell r="W440">
            <v>-54672</v>
          </cell>
          <cell r="X440">
            <v>0</v>
          </cell>
          <cell r="Y440">
            <v>54672</v>
          </cell>
          <cell r="Z440">
            <v>54672</v>
          </cell>
          <cell r="AA440">
            <v>0</v>
          </cell>
          <cell r="AB440">
            <v>54672</v>
          </cell>
          <cell r="AC440">
            <v>-8892</v>
          </cell>
          <cell r="AD440">
            <v>12876</v>
          </cell>
          <cell r="AE440">
            <v>46015</v>
          </cell>
          <cell r="AF440">
            <v>12312</v>
          </cell>
          <cell r="AG440">
            <v>46043</v>
          </cell>
          <cell r="AH440">
            <v>9900</v>
          </cell>
          <cell r="AI440">
            <v>46071</v>
          </cell>
          <cell r="AJ440">
            <v>10692</v>
          </cell>
          <cell r="AK440">
            <v>46099</v>
          </cell>
        </row>
        <row r="441">
          <cell r="V441" t="str">
            <v>CPS9848WRSWHITEWMTCOMREGDI</v>
          </cell>
          <cell r="W441">
            <v>-1296</v>
          </cell>
          <cell r="X441">
            <v>0</v>
          </cell>
          <cell r="Y441">
            <v>1296</v>
          </cell>
          <cell r="Z441">
            <v>1296</v>
          </cell>
          <cell r="AA441">
            <v>0</v>
          </cell>
          <cell r="AB441">
            <v>1296</v>
          </cell>
          <cell r="AC441">
            <v>0</v>
          </cell>
          <cell r="AD441">
            <v>444</v>
          </cell>
          <cell r="AE441">
            <v>46050</v>
          </cell>
          <cell r="AF441">
            <v>276</v>
          </cell>
          <cell r="AG441">
            <v>46059</v>
          </cell>
          <cell r="AH441">
            <v>576</v>
          </cell>
          <cell r="AI441">
            <v>46064</v>
          </cell>
        </row>
        <row r="442">
          <cell r="V442" t="str">
            <v>CPS9945WRSSPRINKLEWMTCOMREGDI</v>
          </cell>
          <cell r="W442">
            <v>-996</v>
          </cell>
          <cell r="X442">
            <v>0</v>
          </cell>
          <cell r="Y442">
            <v>996</v>
          </cell>
          <cell r="Z442">
            <v>996</v>
          </cell>
          <cell r="AA442">
            <v>0</v>
          </cell>
          <cell r="AB442">
            <v>996</v>
          </cell>
          <cell r="AC442">
            <v>0</v>
          </cell>
          <cell r="AD442">
            <v>348</v>
          </cell>
          <cell r="AE442">
            <v>46043</v>
          </cell>
          <cell r="AF442">
            <v>204</v>
          </cell>
          <cell r="AG442">
            <v>46052</v>
          </cell>
          <cell r="AH442">
            <v>444</v>
          </cell>
          <cell r="AI442">
            <v>46057</v>
          </cell>
        </row>
        <row r="443">
          <cell r="V443" t="str">
            <v>CPS9946WRSPINK YELLOW MINT OMBREWMTCOMREGDI</v>
          </cell>
          <cell r="W443">
            <v>-1092</v>
          </cell>
          <cell r="X443">
            <v>0</v>
          </cell>
          <cell r="Y443">
            <v>1092</v>
          </cell>
          <cell r="Z443">
            <v>1092</v>
          </cell>
          <cell r="AA443">
            <v>0</v>
          </cell>
          <cell r="AB443">
            <v>1092</v>
          </cell>
          <cell r="AC443">
            <v>0</v>
          </cell>
          <cell r="AD443">
            <v>384</v>
          </cell>
          <cell r="AE443">
            <v>46043</v>
          </cell>
          <cell r="AF443">
            <v>228</v>
          </cell>
          <cell r="AG443">
            <v>46052</v>
          </cell>
          <cell r="AH443">
            <v>480</v>
          </cell>
          <cell r="AI443">
            <v>46057</v>
          </cell>
        </row>
        <row r="444">
          <cell r="V444" t="str">
            <v>CPS9947WRSGREY CAMOWMTCOMREGDI</v>
          </cell>
          <cell r="W444">
            <v>-1596</v>
          </cell>
          <cell r="X444">
            <v>0</v>
          </cell>
          <cell r="Y444">
            <v>1596</v>
          </cell>
          <cell r="Z444">
            <v>1596</v>
          </cell>
          <cell r="AA444">
            <v>0</v>
          </cell>
          <cell r="AB444">
            <v>1596</v>
          </cell>
          <cell r="AC444">
            <v>0</v>
          </cell>
          <cell r="AD444">
            <v>552</v>
          </cell>
          <cell r="AE444">
            <v>46050</v>
          </cell>
          <cell r="AF444">
            <v>348</v>
          </cell>
          <cell r="AG444">
            <v>46059</v>
          </cell>
          <cell r="AH444">
            <v>696</v>
          </cell>
          <cell r="AI444">
            <v>46064</v>
          </cell>
        </row>
        <row r="445">
          <cell r="V445" t="str">
            <v>CTF4078BRDDENIMREGAMAZON</v>
          </cell>
          <cell r="W445">
            <v>4</v>
          </cell>
          <cell r="X445">
            <v>4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4</v>
          </cell>
        </row>
        <row r="446">
          <cell r="V446" t="str">
            <v>CTF4078BRDDENIMREGSBD</v>
          </cell>
          <cell r="W446">
            <v>8</v>
          </cell>
          <cell r="X446">
            <v>8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8</v>
          </cell>
        </row>
        <row r="447">
          <cell r="V447" t="str">
            <v>CTF4099DRDPINKREGSBD</v>
          </cell>
          <cell r="W447">
            <v>7</v>
          </cell>
          <cell r="X447">
            <v>7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7</v>
          </cell>
        </row>
        <row r="448">
          <cell r="V448" t="str">
            <v>CTF4099DRDPINKAMZCOMREGSBD</v>
          </cell>
          <cell r="W448">
            <v>1404</v>
          </cell>
          <cell r="X448">
            <v>1404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1404</v>
          </cell>
        </row>
        <row r="449">
          <cell r="V449" t="str">
            <v>CTF4346ARDBLUEREGSBD</v>
          </cell>
          <cell r="W449">
            <v>4</v>
          </cell>
          <cell r="X449">
            <v>4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4</v>
          </cell>
        </row>
        <row r="450">
          <cell r="V450" t="str">
            <v>CTF4356ARDPINKREGSBD</v>
          </cell>
          <cell r="W450">
            <v>1</v>
          </cell>
          <cell r="X450">
            <v>1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1</v>
          </cell>
        </row>
        <row r="451">
          <cell r="V451" t="str">
            <v>CTF4356ARDPINKAMZCOMREGSBD</v>
          </cell>
          <cell r="W451">
            <v>367</v>
          </cell>
          <cell r="X451">
            <v>367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367</v>
          </cell>
        </row>
        <row r="452">
          <cell r="V452" t="str">
            <v>CTF4357ARDBLUEREGSBD</v>
          </cell>
          <cell r="W452">
            <v>9</v>
          </cell>
          <cell r="X452">
            <v>9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9</v>
          </cell>
        </row>
        <row r="453">
          <cell r="V453" t="str">
            <v>CTF4357ARDBLUEAMZCOMREGSBD</v>
          </cell>
          <cell r="W453">
            <v>1465</v>
          </cell>
          <cell r="X453">
            <v>1465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1465</v>
          </cell>
        </row>
        <row r="454">
          <cell r="V454" t="str">
            <v>CTF4363AMANAVYREGAMAZON</v>
          </cell>
          <cell r="W454">
            <v>4</v>
          </cell>
          <cell r="X454">
            <v>4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4</v>
          </cell>
        </row>
        <row r="455">
          <cell r="V455" t="str">
            <v>CTF8941ANIREDAMZCOMREGSBD</v>
          </cell>
          <cell r="W455">
            <v>1</v>
          </cell>
          <cell r="X455">
            <v>1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1</v>
          </cell>
        </row>
        <row r="456">
          <cell r="V456" t="str">
            <v>CTS5868WRSBLACKWMTREGDI</v>
          </cell>
          <cell r="W456">
            <v>-3516</v>
          </cell>
          <cell r="X456">
            <v>0</v>
          </cell>
          <cell r="Y456">
            <v>3516</v>
          </cell>
          <cell r="Z456">
            <v>3516</v>
          </cell>
          <cell r="AA456">
            <v>0</v>
          </cell>
          <cell r="AB456">
            <v>3516</v>
          </cell>
          <cell r="AC456">
            <v>0</v>
          </cell>
          <cell r="AD456">
            <v>2220</v>
          </cell>
          <cell r="AE456">
            <v>46013</v>
          </cell>
          <cell r="AF456">
            <v>1296</v>
          </cell>
          <cell r="AG456">
            <v>46027</v>
          </cell>
        </row>
        <row r="457">
          <cell r="V457" t="str">
            <v>CTS7657WRSWHITEWMTREGDI</v>
          </cell>
          <cell r="W457">
            <v>-41232</v>
          </cell>
          <cell r="X457">
            <v>0</v>
          </cell>
          <cell r="Y457">
            <v>41232</v>
          </cell>
          <cell r="Z457">
            <v>41232</v>
          </cell>
          <cell r="AA457">
            <v>0</v>
          </cell>
          <cell r="AB457">
            <v>41232</v>
          </cell>
          <cell r="AC457">
            <v>-14052</v>
          </cell>
          <cell r="AD457">
            <v>9036</v>
          </cell>
          <cell r="AE457">
            <v>46015</v>
          </cell>
          <cell r="AF457">
            <v>6048</v>
          </cell>
          <cell r="AG457">
            <v>46029</v>
          </cell>
          <cell r="AH457">
            <v>6048</v>
          </cell>
          <cell r="AI457">
            <v>46043</v>
          </cell>
          <cell r="AJ457">
            <v>6048</v>
          </cell>
          <cell r="AK457">
            <v>46057</v>
          </cell>
        </row>
        <row r="458">
          <cell r="V458" t="str">
            <v>CTS8445WRSPINK OMBREWMTCOMREGDI</v>
          </cell>
          <cell r="W458">
            <v>-1032</v>
          </cell>
          <cell r="X458">
            <v>0</v>
          </cell>
          <cell r="Y458">
            <v>1032</v>
          </cell>
          <cell r="Z458">
            <v>1032</v>
          </cell>
          <cell r="AA458">
            <v>0</v>
          </cell>
          <cell r="AB458">
            <v>1032</v>
          </cell>
          <cell r="AC458">
            <v>0</v>
          </cell>
          <cell r="AD458">
            <v>540</v>
          </cell>
          <cell r="AE458">
            <v>46022</v>
          </cell>
          <cell r="AF458">
            <v>492</v>
          </cell>
          <cell r="AG458">
            <v>46036</v>
          </cell>
        </row>
        <row r="459">
          <cell r="V459" t="str">
            <v>CTS8921WRSBLACK WHITE SWIRLWMTCOMREGDI</v>
          </cell>
          <cell r="W459">
            <v>-2424</v>
          </cell>
          <cell r="X459">
            <v>0</v>
          </cell>
          <cell r="Y459">
            <v>2424</v>
          </cell>
          <cell r="Z459">
            <v>2424</v>
          </cell>
          <cell r="AA459">
            <v>0</v>
          </cell>
          <cell r="AB459">
            <v>2424</v>
          </cell>
          <cell r="AC459">
            <v>0</v>
          </cell>
          <cell r="AD459">
            <v>816</v>
          </cell>
          <cell r="AE459">
            <v>46022</v>
          </cell>
          <cell r="AF459">
            <v>504</v>
          </cell>
          <cell r="AG459">
            <v>46031</v>
          </cell>
          <cell r="AH459">
            <v>1104</v>
          </cell>
          <cell r="AI459">
            <v>46036</v>
          </cell>
        </row>
        <row r="460">
          <cell r="V460" t="str">
            <v>CTS8921WRSBLUE BLUE GREENWMTCOMREGDI</v>
          </cell>
          <cell r="W460">
            <v>-2196</v>
          </cell>
          <cell r="X460">
            <v>0</v>
          </cell>
          <cell r="Y460">
            <v>2196</v>
          </cell>
          <cell r="Z460">
            <v>2196</v>
          </cell>
          <cell r="AA460">
            <v>0</v>
          </cell>
          <cell r="AB460">
            <v>2196</v>
          </cell>
          <cell r="AC460">
            <v>0</v>
          </cell>
          <cell r="AD460">
            <v>732</v>
          </cell>
          <cell r="AE460">
            <v>46022</v>
          </cell>
          <cell r="AF460">
            <v>468</v>
          </cell>
          <cell r="AG460">
            <v>46031</v>
          </cell>
          <cell r="AH460">
            <v>996</v>
          </cell>
          <cell r="AI460">
            <v>46036</v>
          </cell>
        </row>
        <row r="461">
          <cell r="V461" t="str">
            <v>CTS8921WRSPINK SWIRLWMT12F11DI</v>
          </cell>
          <cell r="W461">
            <v>-12</v>
          </cell>
          <cell r="X461">
            <v>0</v>
          </cell>
          <cell r="Y461">
            <v>12</v>
          </cell>
          <cell r="Z461">
            <v>12</v>
          </cell>
          <cell r="AA461">
            <v>0</v>
          </cell>
          <cell r="AB461">
            <v>12</v>
          </cell>
          <cell r="AC461">
            <v>0</v>
          </cell>
          <cell r="AD461">
            <v>12</v>
          </cell>
          <cell r="AE461">
            <v>45947</v>
          </cell>
        </row>
        <row r="462">
          <cell r="V462" t="str">
            <v>CTS9621WRSGREY-BLUEWMTCOMREGDI</v>
          </cell>
          <cell r="W462">
            <v>-1344</v>
          </cell>
          <cell r="X462">
            <v>0</v>
          </cell>
          <cell r="Y462">
            <v>1344</v>
          </cell>
          <cell r="Z462">
            <v>1344</v>
          </cell>
          <cell r="AA462">
            <v>0</v>
          </cell>
          <cell r="AB462">
            <v>1344</v>
          </cell>
          <cell r="AC462">
            <v>0</v>
          </cell>
          <cell r="AD462">
            <v>480</v>
          </cell>
          <cell r="AE462">
            <v>46022</v>
          </cell>
          <cell r="AF462">
            <v>264</v>
          </cell>
          <cell r="AG462">
            <v>46031</v>
          </cell>
          <cell r="AH462">
            <v>420</v>
          </cell>
          <cell r="AI462">
            <v>46033</v>
          </cell>
          <cell r="AJ462">
            <v>180</v>
          </cell>
          <cell r="AK462">
            <v>46036</v>
          </cell>
        </row>
        <row r="463">
          <cell r="V463" t="str">
            <v>CTS9674WRSBLUE TONALWMTCOMREGDI</v>
          </cell>
          <cell r="W463">
            <v>-1968</v>
          </cell>
          <cell r="X463">
            <v>0</v>
          </cell>
          <cell r="Y463">
            <v>1968</v>
          </cell>
          <cell r="Z463">
            <v>1968</v>
          </cell>
          <cell r="AA463">
            <v>0</v>
          </cell>
          <cell r="AB463">
            <v>1968</v>
          </cell>
          <cell r="AC463">
            <v>0</v>
          </cell>
          <cell r="AD463">
            <v>660</v>
          </cell>
          <cell r="AE463">
            <v>46022</v>
          </cell>
          <cell r="AF463">
            <v>420</v>
          </cell>
          <cell r="AG463">
            <v>46031</v>
          </cell>
          <cell r="AH463">
            <v>888</v>
          </cell>
          <cell r="AI463">
            <v>46036</v>
          </cell>
        </row>
        <row r="464">
          <cell r="V464" t="str">
            <v>CTS9674WRSCHERRY FLOWERWMTCOMREGDI</v>
          </cell>
          <cell r="W464">
            <v>-756</v>
          </cell>
          <cell r="X464">
            <v>0</v>
          </cell>
          <cell r="Y464">
            <v>756</v>
          </cell>
          <cell r="Z464">
            <v>756</v>
          </cell>
          <cell r="AA464">
            <v>0</v>
          </cell>
          <cell r="AB464">
            <v>756</v>
          </cell>
          <cell r="AC464">
            <v>0</v>
          </cell>
          <cell r="AD464">
            <v>384</v>
          </cell>
          <cell r="AE464">
            <v>46022</v>
          </cell>
          <cell r="AF464">
            <v>372</v>
          </cell>
          <cell r="AG464">
            <v>46036</v>
          </cell>
        </row>
        <row r="465">
          <cell r="V465" t="str">
            <v>CTS9674WRSHIBISCUSWMTCOMREGDI</v>
          </cell>
          <cell r="W465">
            <v>-1152</v>
          </cell>
          <cell r="X465">
            <v>0</v>
          </cell>
          <cell r="Y465">
            <v>1152</v>
          </cell>
          <cell r="Z465">
            <v>1152</v>
          </cell>
          <cell r="AA465">
            <v>0</v>
          </cell>
          <cell r="AB465">
            <v>1152</v>
          </cell>
          <cell r="AC465">
            <v>0</v>
          </cell>
          <cell r="AD465">
            <v>576</v>
          </cell>
          <cell r="AE465">
            <v>46022</v>
          </cell>
          <cell r="AF465">
            <v>576</v>
          </cell>
          <cell r="AG465">
            <v>46036</v>
          </cell>
        </row>
        <row r="466">
          <cell r="V466" t="str">
            <v>CTS9674WRSNAVYWMT12F11DI</v>
          </cell>
          <cell r="W466">
            <v>-12</v>
          </cell>
          <cell r="X466">
            <v>0</v>
          </cell>
          <cell r="Y466">
            <v>12</v>
          </cell>
          <cell r="Z466">
            <v>12</v>
          </cell>
          <cell r="AA466">
            <v>0</v>
          </cell>
          <cell r="AB466">
            <v>12</v>
          </cell>
          <cell r="AC466">
            <v>0</v>
          </cell>
          <cell r="AD466">
            <v>12</v>
          </cell>
          <cell r="AE466">
            <v>45957</v>
          </cell>
        </row>
        <row r="467">
          <cell r="V467" t="str">
            <v>CTS9674WRSNAVYWMTREGDI</v>
          </cell>
          <cell r="W467">
            <v>-96108</v>
          </cell>
          <cell r="X467">
            <v>0</v>
          </cell>
          <cell r="Y467">
            <v>96108</v>
          </cell>
          <cell r="Z467">
            <v>96108</v>
          </cell>
          <cell r="AA467">
            <v>0</v>
          </cell>
          <cell r="AB467">
            <v>96108</v>
          </cell>
          <cell r="AC467">
            <v>-11736</v>
          </cell>
          <cell r="AD467">
            <v>24420</v>
          </cell>
          <cell r="AE467">
            <v>46022</v>
          </cell>
          <cell r="AF467">
            <v>24420</v>
          </cell>
          <cell r="AG467">
            <v>46050</v>
          </cell>
          <cell r="AH467">
            <v>24420</v>
          </cell>
          <cell r="AI467">
            <v>46078</v>
          </cell>
          <cell r="AJ467">
            <v>11112</v>
          </cell>
          <cell r="AK467">
            <v>46106</v>
          </cell>
        </row>
        <row r="468">
          <cell r="V468" t="str">
            <v>CTS9675WRSNEON GREENWMTCOMREGDI</v>
          </cell>
          <cell r="W468">
            <v>-1992</v>
          </cell>
          <cell r="X468">
            <v>0</v>
          </cell>
          <cell r="Y468">
            <v>1992</v>
          </cell>
          <cell r="Z468">
            <v>1992</v>
          </cell>
          <cell r="AA468">
            <v>0</v>
          </cell>
          <cell r="AB468">
            <v>1992</v>
          </cell>
          <cell r="AC468">
            <v>0</v>
          </cell>
          <cell r="AD468">
            <v>672</v>
          </cell>
          <cell r="AE468">
            <v>46022</v>
          </cell>
          <cell r="AF468">
            <v>432</v>
          </cell>
          <cell r="AG468">
            <v>46031</v>
          </cell>
          <cell r="AH468">
            <v>888</v>
          </cell>
          <cell r="AI468">
            <v>46036</v>
          </cell>
        </row>
        <row r="469">
          <cell r="V469" t="str">
            <v>CTS9687WRSCLEAR GLITTERWMTCOMREGDI</v>
          </cell>
          <cell r="W469">
            <v>-1260</v>
          </cell>
          <cell r="X469">
            <v>0</v>
          </cell>
          <cell r="Y469">
            <v>1260</v>
          </cell>
          <cell r="Z469">
            <v>1260</v>
          </cell>
          <cell r="AA469">
            <v>0</v>
          </cell>
          <cell r="AB469">
            <v>1260</v>
          </cell>
          <cell r="AC469">
            <v>0</v>
          </cell>
          <cell r="AD469">
            <v>648</v>
          </cell>
          <cell r="AE469">
            <v>46043</v>
          </cell>
          <cell r="AF469">
            <v>612</v>
          </cell>
          <cell r="AG469">
            <v>46057</v>
          </cell>
        </row>
        <row r="470">
          <cell r="V470" t="str">
            <v>CTS9687WRSPINKWMT09F24DI</v>
          </cell>
          <cell r="W470">
            <v>-7308</v>
          </cell>
          <cell r="X470">
            <v>0</v>
          </cell>
          <cell r="Y470">
            <v>7308</v>
          </cell>
          <cell r="Z470">
            <v>7308</v>
          </cell>
          <cell r="AA470">
            <v>0</v>
          </cell>
          <cell r="AB470">
            <v>7308</v>
          </cell>
          <cell r="AC470">
            <v>-4221</v>
          </cell>
          <cell r="AD470">
            <v>9</v>
          </cell>
          <cell r="AE470">
            <v>46046</v>
          </cell>
          <cell r="AF470">
            <v>1107</v>
          </cell>
          <cell r="AG470">
            <v>46056</v>
          </cell>
          <cell r="AH470">
            <v>900</v>
          </cell>
          <cell r="AI470">
            <v>46057</v>
          </cell>
          <cell r="AJ470">
            <v>1071</v>
          </cell>
          <cell r="AK470">
            <v>46059</v>
          </cell>
        </row>
        <row r="471">
          <cell r="V471" t="str">
            <v>CTS9687WRSPINKWMT10F11DI</v>
          </cell>
          <cell r="W471">
            <v>-11310</v>
          </cell>
          <cell r="X471">
            <v>0</v>
          </cell>
          <cell r="Y471">
            <v>11310</v>
          </cell>
          <cell r="Z471">
            <v>11310</v>
          </cell>
          <cell r="AA471">
            <v>0</v>
          </cell>
          <cell r="AB471">
            <v>11310</v>
          </cell>
          <cell r="AC471">
            <v>-5690</v>
          </cell>
          <cell r="AD471">
            <v>10</v>
          </cell>
          <cell r="AE471">
            <v>46046</v>
          </cell>
          <cell r="AF471">
            <v>1890</v>
          </cell>
          <cell r="AG471">
            <v>46056</v>
          </cell>
          <cell r="AH471">
            <v>1990</v>
          </cell>
          <cell r="AI471">
            <v>46057</v>
          </cell>
          <cell r="AJ471">
            <v>1730</v>
          </cell>
          <cell r="AK471">
            <v>46059</v>
          </cell>
        </row>
        <row r="472">
          <cell r="V472" t="str">
            <v>CTS9687WRSPINKWMT11F01DI</v>
          </cell>
          <cell r="W472">
            <v>-11462</v>
          </cell>
          <cell r="X472">
            <v>0</v>
          </cell>
          <cell r="Y472">
            <v>11462</v>
          </cell>
          <cell r="Z472">
            <v>11462</v>
          </cell>
          <cell r="AA472">
            <v>0</v>
          </cell>
          <cell r="AB472">
            <v>11462</v>
          </cell>
          <cell r="AC472">
            <v>-6380</v>
          </cell>
          <cell r="AD472">
            <v>11</v>
          </cell>
          <cell r="AE472">
            <v>46046</v>
          </cell>
          <cell r="AF472">
            <v>1331</v>
          </cell>
          <cell r="AG472">
            <v>46056</v>
          </cell>
          <cell r="AH472">
            <v>1573</v>
          </cell>
          <cell r="AI472">
            <v>46057</v>
          </cell>
          <cell r="AJ472">
            <v>2167</v>
          </cell>
          <cell r="AK472">
            <v>46059</v>
          </cell>
        </row>
        <row r="473">
          <cell r="V473" t="str">
            <v>CTS9687WRSPINKWMT12F11DI</v>
          </cell>
          <cell r="W473">
            <v>-9192</v>
          </cell>
          <cell r="X473">
            <v>0</v>
          </cell>
          <cell r="Y473">
            <v>9192</v>
          </cell>
          <cell r="Z473">
            <v>9192</v>
          </cell>
          <cell r="AA473">
            <v>0</v>
          </cell>
          <cell r="AB473">
            <v>9192</v>
          </cell>
          <cell r="AC473">
            <v>-5628</v>
          </cell>
          <cell r="AD473">
            <v>120</v>
          </cell>
          <cell r="AE473">
            <v>46046</v>
          </cell>
          <cell r="AF473">
            <v>996</v>
          </cell>
          <cell r="AG473">
            <v>46056</v>
          </cell>
          <cell r="AH473">
            <v>612</v>
          </cell>
          <cell r="AI473">
            <v>46057</v>
          </cell>
          <cell r="AJ473">
            <v>1836</v>
          </cell>
          <cell r="AK473">
            <v>46059</v>
          </cell>
        </row>
        <row r="474">
          <cell r="V474" t="str">
            <v>CTS9687WRSPINKWMTCOMREGDI</v>
          </cell>
          <cell r="W474">
            <v>-204</v>
          </cell>
          <cell r="X474">
            <v>0</v>
          </cell>
          <cell r="Y474">
            <v>204</v>
          </cell>
          <cell r="Z474">
            <v>204</v>
          </cell>
          <cell r="AA474">
            <v>0</v>
          </cell>
          <cell r="AB474">
            <v>204</v>
          </cell>
          <cell r="AC474">
            <v>0</v>
          </cell>
          <cell r="AD474">
            <v>204</v>
          </cell>
          <cell r="AE474">
            <v>46043</v>
          </cell>
        </row>
        <row r="475">
          <cell r="V475" t="str">
            <v>CTS9779WRSPURPLE BLUE TEALWMT12F11DI</v>
          </cell>
          <cell r="W475">
            <v>-12</v>
          </cell>
          <cell r="X475">
            <v>0</v>
          </cell>
          <cell r="Y475">
            <v>12</v>
          </cell>
          <cell r="Z475">
            <v>12</v>
          </cell>
          <cell r="AA475">
            <v>0</v>
          </cell>
          <cell r="AB475">
            <v>12</v>
          </cell>
          <cell r="AC475">
            <v>0</v>
          </cell>
          <cell r="AD475">
            <v>12</v>
          </cell>
          <cell r="AE475">
            <v>45957</v>
          </cell>
        </row>
        <row r="476">
          <cell r="V476" t="str">
            <v>CTS9779WRSPURPLE BLUE TEALWMTREGDI</v>
          </cell>
          <cell r="W476">
            <v>-17784</v>
          </cell>
          <cell r="X476">
            <v>0</v>
          </cell>
          <cell r="Y476">
            <v>17784</v>
          </cell>
          <cell r="Z476">
            <v>17784</v>
          </cell>
          <cell r="AA476">
            <v>0</v>
          </cell>
          <cell r="AB476">
            <v>17784</v>
          </cell>
          <cell r="AC476">
            <v>0</v>
          </cell>
          <cell r="AD476">
            <v>8784</v>
          </cell>
          <cell r="AE476">
            <v>46015</v>
          </cell>
          <cell r="AF476">
            <v>7632</v>
          </cell>
          <cell r="AG476">
            <v>46043</v>
          </cell>
          <cell r="AH476">
            <v>1368</v>
          </cell>
          <cell r="AI476">
            <v>46071</v>
          </cell>
        </row>
        <row r="477">
          <cell r="V477" t="str">
            <v>CTS9791WRSOMBREWMT12F11DI</v>
          </cell>
          <cell r="W477">
            <v>-12</v>
          </cell>
          <cell r="X477">
            <v>0</v>
          </cell>
          <cell r="Y477">
            <v>12</v>
          </cell>
          <cell r="Z477">
            <v>12</v>
          </cell>
          <cell r="AA477">
            <v>0</v>
          </cell>
          <cell r="AB477">
            <v>12</v>
          </cell>
          <cell r="AC477">
            <v>0</v>
          </cell>
          <cell r="AD477">
            <v>12</v>
          </cell>
          <cell r="AE477">
            <v>45947</v>
          </cell>
        </row>
        <row r="478">
          <cell r="V478" t="str">
            <v>CTS9831WRSNAVY AND WHITEWMT12F11DI</v>
          </cell>
          <cell r="W478">
            <v>-12</v>
          </cell>
          <cell r="X478">
            <v>0</v>
          </cell>
          <cell r="Y478">
            <v>12</v>
          </cell>
          <cell r="Z478">
            <v>12</v>
          </cell>
          <cell r="AA478">
            <v>0</v>
          </cell>
          <cell r="AB478">
            <v>12</v>
          </cell>
          <cell r="AC478">
            <v>0</v>
          </cell>
          <cell r="AD478">
            <v>12</v>
          </cell>
          <cell r="AE478">
            <v>45957</v>
          </cell>
        </row>
        <row r="479">
          <cell r="V479" t="str">
            <v>CTS9831WRSNAVY AND WHITEWMTREGDI</v>
          </cell>
          <cell r="W479">
            <v>-7572</v>
          </cell>
          <cell r="X479">
            <v>0</v>
          </cell>
          <cell r="Y479">
            <v>7572</v>
          </cell>
          <cell r="Z479">
            <v>7572</v>
          </cell>
          <cell r="AA479">
            <v>0</v>
          </cell>
          <cell r="AB479">
            <v>7572</v>
          </cell>
          <cell r="AC479">
            <v>0</v>
          </cell>
          <cell r="AD479">
            <v>7572</v>
          </cell>
          <cell r="AE479">
            <v>46022</v>
          </cell>
        </row>
        <row r="480">
          <cell r="V480" t="str">
            <v>CTS9831WRSNAVY AND WHITEWMTCOMREGDI</v>
          </cell>
          <cell r="W480">
            <v>-984</v>
          </cell>
          <cell r="X480">
            <v>0</v>
          </cell>
          <cell r="Y480">
            <v>984</v>
          </cell>
          <cell r="Z480">
            <v>984</v>
          </cell>
          <cell r="AA480">
            <v>0</v>
          </cell>
          <cell r="AB480">
            <v>984</v>
          </cell>
          <cell r="AC480">
            <v>0</v>
          </cell>
          <cell r="AD480">
            <v>324</v>
          </cell>
          <cell r="AE480">
            <v>46022</v>
          </cell>
          <cell r="AF480">
            <v>216</v>
          </cell>
          <cell r="AG480">
            <v>46031</v>
          </cell>
          <cell r="AH480">
            <v>312</v>
          </cell>
          <cell r="AI480">
            <v>46033</v>
          </cell>
          <cell r="AJ480">
            <v>132</v>
          </cell>
          <cell r="AK480">
            <v>46036</v>
          </cell>
        </row>
        <row r="481">
          <cell r="V481" t="str">
            <v>CTS9840WRSBLUE MULTIWMTCOMREGDI</v>
          </cell>
          <cell r="W481">
            <v>-2400</v>
          </cell>
          <cell r="X481">
            <v>0</v>
          </cell>
          <cell r="Y481">
            <v>2400</v>
          </cell>
          <cell r="Z481">
            <v>2400</v>
          </cell>
          <cell r="AA481">
            <v>0</v>
          </cell>
          <cell r="AB481">
            <v>2400</v>
          </cell>
          <cell r="AC481">
            <v>0</v>
          </cell>
          <cell r="AD481">
            <v>816</v>
          </cell>
          <cell r="AE481">
            <v>46022</v>
          </cell>
          <cell r="AF481">
            <v>528</v>
          </cell>
          <cell r="AG481">
            <v>46031</v>
          </cell>
          <cell r="AH481">
            <v>1056</v>
          </cell>
          <cell r="AI481">
            <v>46036</v>
          </cell>
        </row>
        <row r="482">
          <cell r="V482" t="str">
            <v>CTS9840WRSPEACH PINK MINT MULTIWMTCOMREGDI</v>
          </cell>
          <cell r="W482">
            <v>-1032</v>
          </cell>
          <cell r="X482">
            <v>0</v>
          </cell>
          <cell r="Y482">
            <v>1032</v>
          </cell>
          <cell r="Z482">
            <v>1032</v>
          </cell>
          <cell r="AA482">
            <v>0</v>
          </cell>
          <cell r="AB482">
            <v>1032</v>
          </cell>
          <cell r="AC482">
            <v>0</v>
          </cell>
          <cell r="AD482">
            <v>540</v>
          </cell>
          <cell r="AE482">
            <v>46022</v>
          </cell>
          <cell r="AF482">
            <v>492</v>
          </cell>
          <cell r="AG482">
            <v>46036</v>
          </cell>
        </row>
        <row r="483">
          <cell r="V483" t="str">
            <v>CTS9852WRSBLUEWMT08F08DI</v>
          </cell>
          <cell r="W483">
            <v>-3456</v>
          </cell>
          <cell r="X483">
            <v>0</v>
          </cell>
          <cell r="Y483">
            <v>3456</v>
          </cell>
          <cell r="Z483">
            <v>3456</v>
          </cell>
          <cell r="AA483">
            <v>0</v>
          </cell>
          <cell r="AB483">
            <v>3456</v>
          </cell>
          <cell r="AC483">
            <v>-2216</v>
          </cell>
          <cell r="AD483">
            <v>400</v>
          </cell>
          <cell r="AE483">
            <v>46042</v>
          </cell>
          <cell r="AF483">
            <v>416</v>
          </cell>
          <cell r="AG483">
            <v>46048</v>
          </cell>
          <cell r="AH483">
            <v>8</v>
          </cell>
          <cell r="AI483">
            <v>46049</v>
          </cell>
          <cell r="AJ483">
            <v>416</v>
          </cell>
          <cell r="AK483">
            <v>46052</v>
          </cell>
        </row>
        <row r="484">
          <cell r="V484" t="str">
            <v>CTS9852WRSBLUEWMT09F09DI</v>
          </cell>
          <cell r="W484">
            <v>-20430</v>
          </cell>
          <cell r="X484">
            <v>0</v>
          </cell>
          <cell r="Y484">
            <v>20430</v>
          </cell>
          <cell r="Z484">
            <v>20430</v>
          </cell>
          <cell r="AA484">
            <v>0</v>
          </cell>
          <cell r="AB484">
            <v>20430</v>
          </cell>
          <cell r="AC484">
            <v>-15651</v>
          </cell>
          <cell r="AD484">
            <v>45</v>
          </cell>
          <cell r="AE484">
            <v>46034</v>
          </cell>
          <cell r="AF484">
            <v>2601</v>
          </cell>
          <cell r="AG484">
            <v>46042</v>
          </cell>
          <cell r="AH484">
            <v>2106</v>
          </cell>
          <cell r="AI484">
            <v>46048</v>
          </cell>
          <cell r="AJ484">
            <v>27</v>
          </cell>
          <cell r="AK484">
            <v>46049</v>
          </cell>
        </row>
        <row r="485">
          <cell r="V485" t="str">
            <v>CTS9852WRSBLUEWMT10F15DI</v>
          </cell>
          <cell r="W485">
            <v>-270</v>
          </cell>
          <cell r="X485">
            <v>0</v>
          </cell>
          <cell r="Y485">
            <v>270</v>
          </cell>
          <cell r="Z485">
            <v>270</v>
          </cell>
          <cell r="AA485">
            <v>0</v>
          </cell>
          <cell r="AB485">
            <v>270</v>
          </cell>
          <cell r="AC485">
            <v>0</v>
          </cell>
          <cell r="AD485">
            <v>40</v>
          </cell>
          <cell r="AE485">
            <v>46042</v>
          </cell>
          <cell r="AF485">
            <v>110</v>
          </cell>
          <cell r="AG485">
            <v>46053</v>
          </cell>
          <cell r="AH485">
            <v>80</v>
          </cell>
          <cell r="AI485">
            <v>46063</v>
          </cell>
          <cell r="AJ485">
            <v>40</v>
          </cell>
          <cell r="AK485">
            <v>46064</v>
          </cell>
        </row>
        <row r="486">
          <cell r="V486" t="str">
            <v>CTS9852WRSBLUEWMT11F02DI</v>
          </cell>
          <cell r="W486">
            <v>-5225</v>
          </cell>
          <cell r="X486">
            <v>0</v>
          </cell>
          <cell r="Y486">
            <v>5225</v>
          </cell>
          <cell r="Z486">
            <v>5225</v>
          </cell>
          <cell r="AA486">
            <v>0</v>
          </cell>
          <cell r="AB486">
            <v>5225</v>
          </cell>
          <cell r="AC486">
            <v>-3740</v>
          </cell>
          <cell r="AD486">
            <v>88</v>
          </cell>
          <cell r="AE486">
            <v>46034</v>
          </cell>
          <cell r="AF486">
            <v>726</v>
          </cell>
          <cell r="AG486">
            <v>46042</v>
          </cell>
          <cell r="AH486">
            <v>572</v>
          </cell>
          <cell r="AI486">
            <v>46048</v>
          </cell>
          <cell r="AJ486">
            <v>99</v>
          </cell>
          <cell r="AK486">
            <v>46049</v>
          </cell>
        </row>
        <row r="487">
          <cell r="V487" t="str">
            <v>CTS9852WRSBLUEWMT12F11DI</v>
          </cell>
          <cell r="W487">
            <v>-5052</v>
          </cell>
          <cell r="X487">
            <v>0</v>
          </cell>
          <cell r="Y487">
            <v>5052</v>
          </cell>
          <cell r="Z487">
            <v>5052</v>
          </cell>
          <cell r="AA487">
            <v>0</v>
          </cell>
          <cell r="AB487">
            <v>5052</v>
          </cell>
          <cell r="AC487">
            <v>-2976</v>
          </cell>
          <cell r="AD487">
            <v>552</v>
          </cell>
          <cell r="AE487">
            <v>46042</v>
          </cell>
          <cell r="AF487">
            <v>540</v>
          </cell>
          <cell r="AG487">
            <v>46048</v>
          </cell>
          <cell r="AH487">
            <v>12</v>
          </cell>
          <cell r="AI487">
            <v>46049</v>
          </cell>
          <cell r="AJ487">
            <v>972</v>
          </cell>
          <cell r="AK487">
            <v>46052</v>
          </cell>
        </row>
        <row r="488">
          <cell r="V488" t="str">
            <v>CTS9852WRSBLUEWMT12F26DI</v>
          </cell>
          <cell r="W488">
            <v>-240</v>
          </cell>
          <cell r="X488">
            <v>0</v>
          </cell>
          <cell r="Y488">
            <v>240</v>
          </cell>
          <cell r="Z488">
            <v>240</v>
          </cell>
          <cell r="AA488">
            <v>0</v>
          </cell>
          <cell r="AB488">
            <v>240</v>
          </cell>
          <cell r="AC488">
            <v>-72</v>
          </cell>
          <cell r="AD488">
            <v>48</v>
          </cell>
          <cell r="AE488">
            <v>46042</v>
          </cell>
          <cell r="AF488">
            <v>12</v>
          </cell>
          <cell r="AG488">
            <v>46048</v>
          </cell>
          <cell r="AH488">
            <v>12</v>
          </cell>
          <cell r="AI488">
            <v>46049</v>
          </cell>
          <cell r="AJ488">
            <v>96</v>
          </cell>
          <cell r="AK488">
            <v>46053</v>
          </cell>
        </row>
        <row r="489">
          <cell r="V489" t="str">
            <v>CTS9852WRSBLUEWMT13F01DI</v>
          </cell>
          <cell r="W489">
            <v>-312</v>
          </cell>
          <cell r="X489">
            <v>0</v>
          </cell>
          <cell r="Y489">
            <v>312</v>
          </cell>
          <cell r="Z489">
            <v>312</v>
          </cell>
          <cell r="AA489">
            <v>0</v>
          </cell>
          <cell r="AB489">
            <v>312</v>
          </cell>
          <cell r="AC489">
            <v>-169</v>
          </cell>
          <cell r="AD489">
            <v>52</v>
          </cell>
          <cell r="AE489">
            <v>46042</v>
          </cell>
          <cell r="AF489">
            <v>13</v>
          </cell>
          <cell r="AG489">
            <v>46049</v>
          </cell>
          <cell r="AH489">
            <v>26</v>
          </cell>
          <cell r="AI489">
            <v>46052</v>
          </cell>
          <cell r="AJ489">
            <v>52</v>
          </cell>
          <cell r="AK489">
            <v>46053</v>
          </cell>
        </row>
        <row r="490">
          <cell r="V490" t="str">
            <v>CTS9852WRSBLUEWMT14F08DI</v>
          </cell>
          <cell r="W490">
            <v>-1148</v>
          </cell>
          <cell r="X490">
            <v>0</v>
          </cell>
          <cell r="Y490">
            <v>1148</v>
          </cell>
          <cell r="Z490">
            <v>1148</v>
          </cell>
          <cell r="AA490">
            <v>0</v>
          </cell>
          <cell r="AB490">
            <v>1148</v>
          </cell>
          <cell r="AC490">
            <v>-462</v>
          </cell>
          <cell r="AD490">
            <v>196</v>
          </cell>
          <cell r="AE490">
            <v>46042</v>
          </cell>
          <cell r="AF490">
            <v>154</v>
          </cell>
          <cell r="AG490">
            <v>46048</v>
          </cell>
          <cell r="AH490">
            <v>308</v>
          </cell>
          <cell r="AI490">
            <v>46052</v>
          </cell>
          <cell r="AJ490">
            <v>28</v>
          </cell>
          <cell r="AK490">
            <v>46053</v>
          </cell>
        </row>
        <row r="491">
          <cell r="V491" t="str">
            <v>CTS9852WRSBLUEWMTCOMREGDI</v>
          </cell>
          <cell r="W491">
            <v>-144</v>
          </cell>
          <cell r="X491">
            <v>0</v>
          </cell>
          <cell r="Y491">
            <v>144</v>
          </cell>
          <cell r="Z491">
            <v>144</v>
          </cell>
          <cell r="AA491">
            <v>0</v>
          </cell>
          <cell r="AB491">
            <v>144</v>
          </cell>
          <cell r="AC491">
            <v>0</v>
          </cell>
          <cell r="AD491">
            <v>144</v>
          </cell>
          <cell r="AE491">
            <v>46028</v>
          </cell>
        </row>
        <row r="492">
          <cell r="V492" t="str">
            <v>CTS9939WRSSILVER GLITTERWMTCOMREGDI</v>
          </cell>
          <cell r="W492">
            <v>-804</v>
          </cell>
          <cell r="X492">
            <v>0</v>
          </cell>
          <cell r="Y492">
            <v>804</v>
          </cell>
          <cell r="Z492">
            <v>804</v>
          </cell>
          <cell r="AA492">
            <v>0</v>
          </cell>
          <cell r="AB492">
            <v>804</v>
          </cell>
          <cell r="AC492">
            <v>0</v>
          </cell>
          <cell r="AD492">
            <v>420</v>
          </cell>
          <cell r="AE492">
            <v>46022</v>
          </cell>
          <cell r="AF492">
            <v>384</v>
          </cell>
          <cell r="AG492">
            <v>46036</v>
          </cell>
        </row>
        <row r="493">
          <cell r="V493" t="str">
            <v>FBS1063AMTBLACKSHO09F12SBD</v>
          </cell>
          <cell r="W493">
            <v>-540</v>
          </cell>
          <cell r="X493">
            <v>0</v>
          </cell>
          <cell r="Y493">
            <v>540</v>
          </cell>
          <cell r="Z493">
            <v>540</v>
          </cell>
          <cell r="AA493">
            <v>0</v>
          </cell>
          <cell r="AB493">
            <v>540</v>
          </cell>
          <cell r="AC493">
            <v>0</v>
          </cell>
          <cell r="AD493">
            <v>540</v>
          </cell>
          <cell r="AE493">
            <v>46082</v>
          </cell>
        </row>
        <row r="494">
          <cell r="V494" t="str">
            <v>FBS1063AMTBLACKSHO12F09SBD</v>
          </cell>
          <cell r="W494">
            <v>-1920</v>
          </cell>
          <cell r="X494">
            <v>0</v>
          </cell>
          <cell r="Y494">
            <v>1920</v>
          </cell>
          <cell r="Z494">
            <v>1920</v>
          </cell>
          <cell r="AA494">
            <v>0</v>
          </cell>
          <cell r="AB494">
            <v>1920</v>
          </cell>
          <cell r="AC494">
            <v>0</v>
          </cell>
          <cell r="AD494">
            <v>1920</v>
          </cell>
          <cell r="AE494">
            <v>46082</v>
          </cell>
        </row>
        <row r="495">
          <cell r="V495" t="str">
            <v>FBS1063AMTBLACKSHO12F10SBD</v>
          </cell>
          <cell r="W495">
            <v>-1680</v>
          </cell>
          <cell r="X495">
            <v>0</v>
          </cell>
          <cell r="Y495">
            <v>1680</v>
          </cell>
          <cell r="Z495">
            <v>1680</v>
          </cell>
          <cell r="AA495">
            <v>0</v>
          </cell>
          <cell r="AB495">
            <v>1680</v>
          </cell>
          <cell r="AC495">
            <v>0</v>
          </cell>
          <cell r="AD495">
            <v>1680</v>
          </cell>
          <cell r="AE495">
            <v>46082</v>
          </cell>
        </row>
        <row r="496">
          <cell r="V496" t="str">
            <v>FBS1063AMTBLACKSHO12F13SBD</v>
          </cell>
          <cell r="W496">
            <v>-4680</v>
          </cell>
          <cell r="X496">
            <v>0</v>
          </cell>
          <cell r="Y496">
            <v>4680</v>
          </cell>
          <cell r="Z496">
            <v>4680</v>
          </cell>
          <cell r="AA496">
            <v>0</v>
          </cell>
          <cell r="AB496">
            <v>4680</v>
          </cell>
          <cell r="AC496">
            <v>0</v>
          </cell>
          <cell r="AD496">
            <v>3600</v>
          </cell>
          <cell r="AE496">
            <v>46082</v>
          </cell>
          <cell r="AF496">
            <v>1080</v>
          </cell>
          <cell r="AG496">
            <v>46110</v>
          </cell>
        </row>
        <row r="497">
          <cell r="V497" t="str">
            <v>FBS1063AMTBLACKSHOREGSBD</v>
          </cell>
          <cell r="W497">
            <v>-3780</v>
          </cell>
          <cell r="X497">
            <v>0</v>
          </cell>
          <cell r="Y497">
            <v>3780</v>
          </cell>
          <cell r="Z497">
            <v>3780</v>
          </cell>
          <cell r="AA497">
            <v>0</v>
          </cell>
          <cell r="AB497">
            <v>3780</v>
          </cell>
          <cell r="AC497">
            <v>0</v>
          </cell>
          <cell r="AD497">
            <v>1260</v>
          </cell>
          <cell r="AE497">
            <v>46082</v>
          </cell>
          <cell r="AF497">
            <v>1320</v>
          </cell>
          <cell r="AG497">
            <v>46110</v>
          </cell>
          <cell r="AH497">
            <v>1200</v>
          </cell>
          <cell r="AI497">
            <v>46138</v>
          </cell>
        </row>
        <row r="498">
          <cell r="V498" t="str">
            <v>FBS1815ANIBLACKREGAMAZON</v>
          </cell>
          <cell r="W498">
            <v>387</v>
          </cell>
          <cell r="X498">
            <v>387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387</v>
          </cell>
        </row>
        <row r="499">
          <cell r="V499" t="str">
            <v>FBS4685ADKASSORTED COLORSCSCH12D81SBD</v>
          </cell>
          <cell r="W499">
            <v>13092</v>
          </cell>
          <cell r="X499">
            <v>13092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13092</v>
          </cell>
        </row>
        <row r="500">
          <cell r="V500" t="str">
            <v>FBS5521APLNAVYIGS12F20DI</v>
          </cell>
          <cell r="W500">
            <v>-720</v>
          </cell>
          <cell r="X500">
            <v>0</v>
          </cell>
          <cell r="Y500">
            <v>720</v>
          </cell>
          <cell r="Z500">
            <v>720</v>
          </cell>
          <cell r="AA500">
            <v>0</v>
          </cell>
          <cell r="AB500">
            <v>720</v>
          </cell>
          <cell r="AC500">
            <v>0</v>
          </cell>
          <cell r="AD500">
            <v>12</v>
          </cell>
          <cell r="AE500">
            <v>46001</v>
          </cell>
          <cell r="AF500">
            <v>708</v>
          </cell>
          <cell r="AG500">
            <v>46028</v>
          </cell>
        </row>
        <row r="501">
          <cell r="V501" t="str">
            <v>FBS5844BMTBLACK GREENREGAMAZON</v>
          </cell>
          <cell r="W501">
            <v>773</v>
          </cell>
          <cell r="X501">
            <v>773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773</v>
          </cell>
        </row>
        <row r="502">
          <cell r="V502" t="str">
            <v>FBS5844BMTBLACK GREENREGSBD</v>
          </cell>
          <cell r="W502">
            <v>16</v>
          </cell>
          <cell r="X502">
            <v>16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16</v>
          </cell>
        </row>
        <row r="503">
          <cell r="V503" t="str">
            <v>FBS5844BMTBLACK GREENDDD06F01SBD</v>
          </cell>
          <cell r="W503">
            <v>-1200</v>
          </cell>
          <cell r="X503">
            <v>0</v>
          </cell>
          <cell r="Y503">
            <v>1200</v>
          </cell>
          <cell r="Z503">
            <v>1200</v>
          </cell>
          <cell r="AA503">
            <v>0</v>
          </cell>
          <cell r="AB503">
            <v>1200</v>
          </cell>
          <cell r="AC503">
            <v>0</v>
          </cell>
          <cell r="AD503">
            <v>1200</v>
          </cell>
          <cell r="AE503">
            <v>46064</v>
          </cell>
        </row>
        <row r="504">
          <cell r="V504" t="str">
            <v>FBS5844BMTBLACK GREENHREGSBD</v>
          </cell>
          <cell r="W504">
            <v>0</v>
          </cell>
          <cell r="X504">
            <v>17</v>
          </cell>
          <cell r="Y504">
            <v>0</v>
          </cell>
          <cell r="Z504">
            <v>17</v>
          </cell>
          <cell r="AA504">
            <v>0</v>
          </cell>
          <cell r="AB504">
            <v>17</v>
          </cell>
          <cell r="AC504">
            <v>0</v>
          </cell>
        </row>
        <row r="505">
          <cell r="V505" t="str">
            <v>FBS5844BMTBLACK GREENROS06F01SBD</v>
          </cell>
          <cell r="W505">
            <v>-9600</v>
          </cell>
          <cell r="X505">
            <v>0</v>
          </cell>
          <cell r="Y505">
            <v>9600</v>
          </cell>
          <cell r="Z505">
            <v>9600</v>
          </cell>
          <cell r="AA505">
            <v>0</v>
          </cell>
          <cell r="AB505">
            <v>9600</v>
          </cell>
          <cell r="AC505">
            <v>0</v>
          </cell>
          <cell r="AD505">
            <v>4800</v>
          </cell>
          <cell r="AE505">
            <v>46055</v>
          </cell>
          <cell r="AF505">
            <v>4800</v>
          </cell>
          <cell r="AG505">
            <v>46086</v>
          </cell>
        </row>
        <row r="506">
          <cell r="V506" t="str">
            <v>FBS6881BNIBLUEREGAMAZON</v>
          </cell>
          <cell r="W506">
            <v>297</v>
          </cell>
          <cell r="X506">
            <v>297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297</v>
          </cell>
        </row>
        <row r="507">
          <cell r="V507" t="str">
            <v>FBS6942BMTGREENH12D74SBD</v>
          </cell>
          <cell r="W507">
            <v>0</v>
          </cell>
          <cell r="X507">
            <v>9648</v>
          </cell>
          <cell r="Y507">
            <v>0</v>
          </cell>
          <cell r="Z507">
            <v>9288</v>
          </cell>
          <cell r="AA507">
            <v>360</v>
          </cell>
          <cell r="AB507">
            <v>9648</v>
          </cell>
          <cell r="AC507">
            <v>0</v>
          </cell>
        </row>
        <row r="508">
          <cell r="V508" t="str">
            <v>FBS7696AMTBLACKDDD06F06SBD</v>
          </cell>
          <cell r="W508">
            <v>-1200</v>
          </cell>
          <cell r="X508">
            <v>0</v>
          </cell>
          <cell r="Y508">
            <v>1200</v>
          </cell>
          <cell r="Z508">
            <v>1200</v>
          </cell>
          <cell r="AA508">
            <v>0</v>
          </cell>
          <cell r="AB508">
            <v>1200</v>
          </cell>
          <cell r="AC508">
            <v>0</v>
          </cell>
          <cell r="AD508">
            <v>1200</v>
          </cell>
          <cell r="AE508">
            <v>46064</v>
          </cell>
        </row>
        <row r="509">
          <cell r="V509" t="str">
            <v>FBS7696AMTBLACKH12D43SBD</v>
          </cell>
          <cell r="W509">
            <v>0</v>
          </cell>
          <cell r="X509">
            <v>11580</v>
          </cell>
          <cell r="Y509">
            <v>0</v>
          </cell>
          <cell r="Z509">
            <v>10980</v>
          </cell>
          <cell r="AA509">
            <v>600</v>
          </cell>
          <cell r="AB509">
            <v>11580</v>
          </cell>
          <cell r="AC509">
            <v>0</v>
          </cell>
        </row>
        <row r="510">
          <cell r="V510" t="str">
            <v>FBS7696AMTBLACKROS06F06SBD</v>
          </cell>
          <cell r="W510">
            <v>-12900</v>
          </cell>
          <cell r="X510">
            <v>0</v>
          </cell>
          <cell r="Y510">
            <v>12900</v>
          </cell>
          <cell r="Z510">
            <v>12900</v>
          </cell>
          <cell r="AA510">
            <v>0</v>
          </cell>
          <cell r="AB510">
            <v>12900</v>
          </cell>
          <cell r="AC510">
            <v>0</v>
          </cell>
          <cell r="AD510">
            <v>4800</v>
          </cell>
          <cell r="AE510">
            <v>46055</v>
          </cell>
          <cell r="AF510">
            <v>8100</v>
          </cell>
          <cell r="AG510">
            <v>46086</v>
          </cell>
        </row>
        <row r="511">
          <cell r="V511" t="str">
            <v>FBS7846AMTBLACKREGAMAZON</v>
          </cell>
          <cell r="W511">
            <v>40</v>
          </cell>
          <cell r="X511">
            <v>40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40</v>
          </cell>
        </row>
        <row r="512">
          <cell r="V512" t="str">
            <v>FBS8571AMTBLACKMJR12F06SBD</v>
          </cell>
          <cell r="W512">
            <v>-2064</v>
          </cell>
          <cell r="X512">
            <v>0</v>
          </cell>
          <cell r="Y512">
            <v>2064</v>
          </cell>
          <cell r="Z512">
            <v>2064</v>
          </cell>
          <cell r="AA512">
            <v>0</v>
          </cell>
          <cell r="AB512">
            <v>2064</v>
          </cell>
          <cell r="AC512">
            <v>0</v>
          </cell>
          <cell r="AD512">
            <v>2064</v>
          </cell>
          <cell r="AE512">
            <v>46093</v>
          </cell>
        </row>
        <row r="513">
          <cell r="V513" t="str">
            <v>FBS8571AMTBLACKMJRREGSBD</v>
          </cell>
          <cell r="W513">
            <v>-744</v>
          </cell>
          <cell r="X513">
            <v>0</v>
          </cell>
          <cell r="Y513">
            <v>744</v>
          </cell>
          <cell r="Z513">
            <v>744</v>
          </cell>
          <cell r="AA513">
            <v>0</v>
          </cell>
          <cell r="AB513">
            <v>744</v>
          </cell>
          <cell r="AC513">
            <v>0</v>
          </cell>
          <cell r="AD513">
            <v>372</v>
          </cell>
          <cell r="AE513">
            <v>46093</v>
          </cell>
          <cell r="AF513">
            <v>372</v>
          </cell>
          <cell r="AG513">
            <v>46132</v>
          </cell>
        </row>
        <row r="514">
          <cell r="V514" t="str">
            <v>FBS8571AMTBLACKRKR06F30SBD</v>
          </cell>
          <cell r="W514">
            <v>-750</v>
          </cell>
          <cell r="X514">
            <v>0</v>
          </cell>
          <cell r="Y514">
            <v>750</v>
          </cell>
          <cell r="Z514">
            <v>750</v>
          </cell>
          <cell r="AA514">
            <v>0</v>
          </cell>
          <cell r="AB514">
            <v>750</v>
          </cell>
          <cell r="AC514">
            <v>0</v>
          </cell>
          <cell r="AD514">
            <v>750</v>
          </cell>
          <cell r="AE514">
            <v>46079</v>
          </cell>
        </row>
        <row r="515">
          <cell r="V515" t="str">
            <v>FBS8571AMTBLACKRKR09F23SBD</v>
          </cell>
          <cell r="W515">
            <v>-450</v>
          </cell>
          <cell r="X515">
            <v>0</v>
          </cell>
          <cell r="Y515">
            <v>450</v>
          </cell>
          <cell r="Z515">
            <v>450</v>
          </cell>
          <cell r="AA515">
            <v>0</v>
          </cell>
          <cell r="AB515">
            <v>450</v>
          </cell>
          <cell r="AC515">
            <v>0</v>
          </cell>
          <cell r="AD515">
            <v>450</v>
          </cell>
          <cell r="AE515">
            <v>46079</v>
          </cell>
        </row>
        <row r="516">
          <cell r="V516" t="str">
            <v>FBS8571AMTBLACKRKR12F20SBD</v>
          </cell>
          <cell r="W516">
            <v>-1200</v>
          </cell>
          <cell r="X516">
            <v>0</v>
          </cell>
          <cell r="Y516">
            <v>1200</v>
          </cell>
          <cell r="Z516">
            <v>1200</v>
          </cell>
          <cell r="AA516">
            <v>0</v>
          </cell>
          <cell r="AB516">
            <v>1200</v>
          </cell>
          <cell r="AC516">
            <v>0</v>
          </cell>
          <cell r="AD516">
            <v>1200</v>
          </cell>
          <cell r="AE516">
            <v>46079</v>
          </cell>
        </row>
        <row r="517">
          <cell r="V517" t="str">
            <v>FBS8606AMTGREENH06D17SBD</v>
          </cell>
          <cell r="W517">
            <v>0</v>
          </cell>
          <cell r="X517">
            <v>4800</v>
          </cell>
          <cell r="Y517">
            <v>0</v>
          </cell>
          <cell r="Z517">
            <v>4200</v>
          </cell>
          <cell r="AA517">
            <v>600</v>
          </cell>
          <cell r="AB517">
            <v>4800</v>
          </cell>
          <cell r="AC517">
            <v>0</v>
          </cell>
        </row>
        <row r="518">
          <cell r="V518" t="str">
            <v>FBS8732APLBLACKMJR16F02SBD</v>
          </cell>
          <cell r="W518">
            <v>-4288</v>
          </cell>
          <cell r="X518">
            <v>0</v>
          </cell>
          <cell r="Y518">
            <v>4288</v>
          </cell>
          <cell r="Z518">
            <v>4288</v>
          </cell>
          <cell r="AA518">
            <v>0</v>
          </cell>
          <cell r="AB518">
            <v>4288</v>
          </cell>
          <cell r="AC518">
            <v>0</v>
          </cell>
          <cell r="AD518">
            <v>4288</v>
          </cell>
          <cell r="AE518">
            <v>46065</v>
          </cell>
        </row>
        <row r="519">
          <cell r="V519" t="str">
            <v>FBS8732APLBLACKMJRREGSBD</v>
          </cell>
          <cell r="W519">
            <v>-3204</v>
          </cell>
          <cell r="X519">
            <v>0</v>
          </cell>
          <cell r="Y519">
            <v>3204</v>
          </cell>
          <cell r="Z519">
            <v>3204</v>
          </cell>
          <cell r="AA519">
            <v>0</v>
          </cell>
          <cell r="AB519">
            <v>3204</v>
          </cell>
          <cell r="AC519">
            <v>0</v>
          </cell>
          <cell r="AD519">
            <v>1056</v>
          </cell>
          <cell r="AE519">
            <v>46065</v>
          </cell>
          <cell r="AF519">
            <v>1092</v>
          </cell>
          <cell r="AG519">
            <v>46116</v>
          </cell>
          <cell r="AH519">
            <v>1056</v>
          </cell>
          <cell r="AI519">
            <v>46146</v>
          </cell>
        </row>
        <row r="520">
          <cell r="V520" t="str">
            <v>FBS8732APLNAVYMJR16F02SBD</v>
          </cell>
          <cell r="W520">
            <v>-4288</v>
          </cell>
          <cell r="X520">
            <v>0</v>
          </cell>
          <cell r="Y520">
            <v>4288</v>
          </cell>
          <cell r="Z520">
            <v>4288</v>
          </cell>
          <cell r="AA520">
            <v>0</v>
          </cell>
          <cell r="AB520">
            <v>4288</v>
          </cell>
          <cell r="AC520">
            <v>0</v>
          </cell>
          <cell r="AD520">
            <v>4288</v>
          </cell>
          <cell r="AE520">
            <v>46065</v>
          </cell>
        </row>
        <row r="521">
          <cell r="V521" t="str">
            <v>FBS8732APLNAVYMJRREGSBD</v>
          </cell>
          <cell r="W521">
            <v>-1728</v>
          </cell>
          <cell r="X521">
            <v>0</v>
          </cell>
          <cell r="Y521">
            <v>1728</v>
          </cell>
          <cell r="Z521">
            <v>1728</v>
          </cell>
          <cell r="AA521">
            <v>0</v>
          </cell>
          <cell r="AB521">
            <v>1728</v>
          </cell>
          <cell r="AC521">
            <v>0</v>
          </cell>
          <cell r="AD521">
            <v>576</v>
          </cell>
          <cell r="AE521">
            <v>46065</v>
          </cell>
          <cell r="AF521">
            <v>576</v>
          </cell>
          <cell r="AG521">
            <v>46118</v>
          </cell>
          <cell r="AH521">
            <v>576</v>
          </cell>
          <cell r="AI521">
            <v>46146</v>
          </cell>
        </row>
        <row r="522">
          <cell r="V522" t="str">
            <v>FBS8732APLREDMJR12F06SBD</v>
          </cell>
          <cell r="W522">
            <v>-3216</v>
          </cell>
          <cell r="X522">
            <v>0</v>
          </cell>
          <cell r="Y522">
            <v>3216</v>
          </cell>
          <cell r="Z522">
            <v>3216</v>
          </cell>
          <cell r="AA522">
            <v>0</v>
          </cell>
          <cell r="AB522">
            <v>3216</v>
          </cell>
          <cell r="AC522">
            <v>0</v>
          </cell>
          <cell r="AD522">
            <v>3216</v>
          </cell>
          <cell r="AE522">
            <v>46093</v>
          </cell>
        </row>
        <row r="523">
          <cell r="V523" t="str">
            <v>FBS8732APLREDMJRREGSBD</v>
          </cell>
          <cell r="W523">
            <v>-1680</v>
          </cell>
          <cell r="X523">
            <v>0</v>
          </cell>
          <cell r="Y523">
            <v>1680</v>
          </cell>
          <cell r="Z523">
            <v>1680</v>
          </cell>
          <cell r="AA523">
            <v>0</v>
          </cell>
          <cell r="AB523">
            <v>1680</v>
          </cell>
          <cell r="AC523">
            <v>0</v>
          </cell>
          <cell r="AD523">
            <v>840</v>
          </cell>
          <cell r="AE523">
            <v>46093</v>
          </cell>
          <cell r="AF523">
            <v>840</v>
          </cell>
          <cell r="AG523">
            <v>46132</v>
          </cell>
        </row>
        <row r="524">
          <cell r="V524" t="str">
            <v>FBS8856AMTBLACKH06D08SBD</v>
          </cell>
          <cell r="W524">
            <v>0</v>
          </cell>
          <cell r="X524">
            <v>4800</v>
          </cell>
          <cell r="Y524">
            <v>0</v>
          </cell>
          <cell r="Z524">
            <v>4800</v>
          </cell>
          <cell r="AA524">
            <v>0</v>
          </cell>
          <cell r="AB524">
            <v>4800</v>
          </cell>
          <cell r="AC524">
            <v>0</v>
          </cell>
        </row>
        <row r="525">
          <cell r="V525" t="str">
            <v>FBS9699BASBLACKHREGSBD</v>
          </cell>
          <cell r="W525">
            <v>0</v>
          </cell>
          <cell r="X525">
            <v>0</v>
          </cell>
          <cell r="Y525">
            <v>1200</v>
          </cell>
          <cell r="Z525">
            <v>0</v>
          </cell>
          <cell r="AA525">
            <v>0</v>
          </cell>
          <cell r="AB525">
            <v>0</v>
          </cell>
          <cell r="AC525">
            <v>1200</v>
          </cell>
          <cell r="AD525">
            <v>1200</v>
          </cell>
          <cell r="AE525">
            <v>46061</v>
          </cell>
        </row>
        <row r="526">
          <cell r="V526" t="str">
            <v>FBS9699BASBLUEHREGSBD</v>
          </cell>
          <cell r="W526">
            <v>0</v>
          </cell>
          <cell r="X526">
            <v>0</v>
          </cell>
          <cell r="Y526">
            <v>1200</v>
          </cell>
          <cell r="Z526">
            <v>0</v>
          </cell>
          <cell r="AA526">
            <v>0</v>
          </cell>
          <cell r="AB526">
            <v>0</v>
          </cell>
          <cell r="AC526">
            <v>1200</v>
          </cell>
          <cell r="AD526">
            <v>1200</v>
          </cell>
          <cell r="AE526">
            <v>46061</v>
          </cell>
        </row>
        <row r="527">
          <cell r="V527" t="str">
            <v>FBS9801WPLBLACKWMT12D07DI</v>
          </cell>
          <cell r="W527">
            <v>-39144</v>
          </cell>
          <cell r="X527">
            <v>0</v>
          </cell>
          <cell r="Y527">
            <v>39144</v>
          </cell>
          <cell r="Z527">
            <v>39144</v>
          </cell>
          <cell r="AA527">
            <v>0</v>
          </cell>
          <cell r="AB527">
            <v>39144</v>
          </cell>
          <cell r="AC527">
            <v>-30636</v>
          </cell>
          <cell r="AD527">
            <v>1716</v>
          </cell>
          <cell r="AE527">
            <v>46000</v>
          </cell>
          <cell r="AF527">
            <v>1620</v>
          </cell>
          <cell r="AG527">
            <v>46001</v>
          </cell>
          <cell r="AH527">
            <v>3792</v>
          </cell>
          <cell r="AI527">
            <v>46003</v>
          </cell>
          <cell r="AJ527">
            <v>1380</v>
          </cell>
          <cell r="AK527">
            <v>46004</v>
          </cell>
        </row>
        <row r="528">
          <cell r="V528" t="str">
            <v>FBS9801WPLBLACKWMTREGDI</v>
          </cell>
          <cell r="W528">
            <v>-49920</v>
          </cell>
          <cell r="X528">
            <v>0</v>
          </cell>
          <cell r="Y528">
            <v>49920</v>
          </cell>
          <cell r="Z528">
            <v>49920</v>
          </cell>
          <cell r="AA528">
            <v>0</v>
          </cell>
          <cell r="AB528">
            <v>49920</v>
          </cell>
          <cell r="AC528">
            <v>0</v>
          </cell>
          <cell r="AD528">
            <v>10656</v>
          </cell>
          <cell r="AE528">
            <v>46022</v>
          </cell>
          <cell r="AF528">
            <v>14340</v>
          </cell>
          <cell r="AG528">
            <v>46092</v>
          </cell>
          <cell r="AH528">
            <v>15120</v>
          </cell>
          <cell r="AI528">
            <v>46127</v>
          </cell>
          <cell r="AJ528">
            <v>9804</v>
          </cell>
          <cell r="AK528">
            <v>46155</v>
          </cell>
        </row>
        <row r="529">
          <cell r="V529" t="str">
            <v>FBS9801WPLBLACKWMTREGSBD</v>
          </cell>
          <cell r="W529">
            <v>12</v>
          </cell>
          <cell r="X529">
            <v>12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12</v>
          </cell>
        </row>
        <row r="530">
          <cell r="V530" t="str">
            <v>FBS9857AASBLACKHREGSBD</v>
          </cell>
          <cell r="W530">
            <v>0</v>
          </cell>
          <cell r="X530">
            <v>0</v>
          </cell>
          <cell r="Y530">
            <v>1200</v>
          </cell>
          <cell r="Z530">
            <v>0</v>
          </cell>
          <cell r="AA530">
            <v>0</v>
          </cell>
          <cell r="AB530">
            <v>0</v>
          </cell>
          <cell r="AC530">
            <v>1200</v>
          </cell>
          <cell r="AD530">
            <v>1200</v>
          </cell>
          <cell r="AE530">
            <v>46061</v>
          </cell>
        </row>
        <row r="531">
          <cell r="V531" t="str">
            <v>FBS9857AASNAVYHREGSBD</v>
          </cell>
          <cell r="W531">
            <v>0</v>
          </cell>
          <cell r="X531">
            <v>0</v>
          </cell>
          <cell r="Y531">
            <v>1200</v>
          </cell>
          <cell r="Z531">
            <v>0</v>
          </cell>
          <cell r="AA531">
            <v>0</v>
          </cell>
          <cell r="AB531">
            <v>0</v>
          </cell>
          <cell r="AC531">
            <v>1200</v>
          </cell>
          <cell r="AD531">
            <v>1200</v>
          </cell>
          <cell r="AE531">
            <v>46061</v>
          </cell>
        </row>
        <row r="532">
          <cell r="V532" t="str">
            <v>FBS9886CMTBLACKIGS12D06DI</v>
          </cell>
          <cell r="W532">
            <v>-1884</v>
          </cell>
          <cell r="X532">
            <v>0</v>
          </cell>
          <cell r="Y532">
            <v>1884</v>
          </cell>
          <cell r="Z532">
            <v>1884</v>
          </cell>
          <cell r="AA532">
            <v>0</v>
          </cell>
          <cell r="AB532">
            <v>1884</v>
          </cell>
          <cell r="AC532">
            <v>0</v>
          </cell>
          <cell r="AD532">
            <v>1884</v>
          </cell>
          <cell r="AE532">
            <v>46033</v>
          </cell>
        </row>
        <row r="533">
          <cell r="V533" t="str">
            <v>FBS9916WMTIVORYWMT06F06DI</v>
          </cell>
          <cell r="W533">
            <v>-3060</v>
          </cell>
          <cell r="X533">
            <v>0</v>
          </cell>
          <cell r="Y533">
            <v>3060</v>
          </cell>
          <cell r="Z533">
            <v>3060</v>
          </cell>
          <cell r="AA533">
            <v>0</v>
          </cell>
          <cell r="AB533">
            <v>3060</v>
          </cell>
          <cell r="AC533">
            <v>-1752</v>
          </cell>
          <cell r="AD533">
            <v>240</v>
          </cell>
          <cell r="AE533">
            <v>46000</v>
          </cell>
          <cell r="AF533">
            <v>288</v>
          </cell>
          <cell r="AG533">
            <v>46001</v>
          </cell>
          <cell r="AH533">
            <v>600</v>
          </cell>
          <cell r="AI533">
            <v>46003</v>
          </cell>
          <cell r="AJ533">
            <v>180</v>
          </cell>
          <cell r="AK533">
            <v>46004</v>
          </cell>
        </row>
        <row r="534">
          <cell r="V534" t="str">
            <v>FBS9916WMTIVORYWMT08F11DI</v>
          </cell>
          <cell r="W534">
            <v>-5440</v>
          </cell>
          <cell r="X534">
            <v>0</v>
          </cell>
          <cell r="Y534">
            <v>5440</v>
          </cell>
          <cell r="Z534">
            <v>5440</v>
          </cell>
          <cell r="AA534">
            <v>0</v>
          </cell>
          <cell r="AB534">
            <v>5440</v>
          </cell>
          <cell r="AC534">
            <v>-3160</v>
          </cell>
          <cell r="AD534">
            <v>432</v>
          </cell>
          <cell r="AE534">
            <v>46000</v>
          </cell>
          <cell r="AF534">
            <v>472</v>
          </cell>
          <cell r="AG534">
            <v>46001</v>
          </cell>
          <cell r="AH534">
            <v>1088</v>
          </cell>
          <cell r="AI534">
            <v>46003</v>
          </cell>
          <cell r="AJ534">
            <v>288</v>
          </cell>
          <cell r="AK534">
            <v>46004</v>
          </cell>
        </row>
        <row r="535">
          <cell r="V535" t="str">
            <v>FBS9916WMTIVORYWMT10F02DI</v>
          </cell>
          <cell r="W535">
            <v>-17430</v>
          </cell>
          <cell r="X535">
            <v>0</v>
          </cell>
          <cell r="Y535">
            <v>17430</v>
          </cell>
          <cell r="Z535">
            <v>17430</v>
          </cell>
          <cell r="AA535">
            <v>0</v>
          </cell>
          <cell r="AB535">
            <v>17430</v>
          </cell>
          <cell r="AC535">
            <v>-11790</v>
          </cell>
          <cell r="AD535">
            <v>950</v>
          </cell>
          <cell r="AE535">
            <v>46000</v>
          </cell>
          <cell r="AF535">
            <v>1210</v>
          </cell>
          <cell r="AG535">
            <v>46001</v>
          </cell>
          <cell r="AH535">
            <v>2560</v>
          </cell>
          <cell r="AI535">
            <v>46003</v>
          </cell>
          <cell r="AJ535">
            <v>920</v>
          </cell>
          <cell r="AK535">
            <v>46004</v>
          </cell>
        </row>
        <row r="536">
          <cell r="V536" t="str">
            <v>FBS9916WMTIVORYWMTREGDI</v>
          </cell>
          <cell r="W536">
            <v>-49188</v>
          </cell>
          <cell r="X536">
            <v>0</v>
          </cell>
          <cell r="Y536">
            <v>49188</v>
          </cell>
          <cell r="Z536">
            <v>49188</v>
          </cell>
          <cell r="AA536">
            <v>0</v>
          </cell>
          <cell r="AB536">
            <v>49188</v>
          </cell>
          <cell r="AC536">
            <v>0</v>
          </cell>
          <cell r="AD536">
            <v>10140</v>
          </cell>
          <cell r="AE536">
            <v>46022</v>
          </cell>
          <cell r="AF536">
            <v>13464</v>
          </cell>
          <cell r="AG536">
            <v>46057</v>
          </cell>
          <cell r="AH536">
            <v>14004</v>
          </cell>
          <cell r="AI536">
            <v>46092</v>
          </cell>
          <cell r="AJ536">
            <v>11580</v>
          </cell>
          <cell r="AK536">
            <v>46127</v>
          </cell>
        </row>
        <row r="537">
          <cell r="V537" t="str">
            <v>FBS9916WMTIVORYWMTREGSBD</v>
          </cell>
          <cell r="W537">
            <v>12</v>
          </cell>
          <cell r="X537">
            <v>12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12</v>
          </cell>
        </row>
        <row r="538">
          <cell r="V538" t="str">
            <v>FBS9934AASBLACK TEALXREGSBD</v>
          </cell>
          <cell r="W538">
            <v>0</v>
          </cell>
          <cell r="X538">
            <v>0</v>
          </cell>
          <cell r="Y538">
            <v>1200</v>
          </cell>
          <cell r="Z538">
            <v>0</v>
          </cell>
          <cell r="AA538">
            <v>0</v>
          </cell>
          <cell r="AB538">
            <v>0</v>
          </cell>
          <cell r="AC538">
            <v>1200</v>
          </cell>
          <cell r="AD538">
            <v>1200</v>
          </cell>
          <cell r="AE538">
            <v>46061</v>
          </cell>
        </row>
        <row r="539">
          <cell r="V539" t="str">
            <v>FBS9934AASBLUE ORANGEXREGSBD</v>
          </cell>
          <cell r="W539">
            <v>0</v>
          </cell>
          <cell r="X539">
            <v>0</v>
          </cell>
          <cell r="Y539">
            <v>1200</v>
          </cell>
          <cell r="Z539">
            <v>0</v>
          </cell>
          <cell r="AA539">
            <v>0</v>
          </cell>
          <cell r="AB539">
            <v>0</v>
          </cell>
          <cell r="AC539">
            <v>1200</v>
          </cell>
          <cell r="AD539">
            <v>1200</v>
          </cell>
          <cell r="AE539">
            <v>46061</v>
          </cell>
        </row>
        <row r="540">
          <cell r="V540" t="str">
            <v>FBS9943WPLORANGEWMT12D07DI</v>
          </cell>
          <cell r="W540">
            <v>-20352</v>
          </cell>
          <cell r="X540">
            <v>0</v>
          </cell>
          <cell r="Y540">
            <v>20352</v>
          </cell>
          <cell r="Z540">
            <v>20352</v>
          </cell>
          <cell r="AA540">
            <v>0</v>
          </cell>
          <cell r="AB540">
            <v>20352</v>
          </cell>
          <cell r="AC540">
            <v>-11796</v>
          </cell>
          <cell r="AD540">
            <v>72</v>
          </cell>
          <cell r="AE540">
            <v>46081</v>
          </cell>
          <cell r="AF540">
            <v>2640</v>
          </cell>
          <cell r="AG540">
            <v>46091</v>
          </cell>
          <cell r="AH540">
            <v>2580</v>
          </cell>
          <cell r="AI540">
            <v>46092</v>
          </cell>
          <cell r="AJ540">
            <v>3264</v>
          </cell>
          <cell r="AK540">
            <v>46094</v>
          </cell>
        </row>
        <row r="541">
          <cell r="V541" t="str">
            <v>FBS9943WPLORANGEWMTREGDI</v>
          </cell>
          <cell r="W541">
            <v>-36060</v>
          </cell>
          <cell r="X541">
            <v>0</v>
          </cell>
          <cell r="Y541">
            <v>36060</v>
          </cell>
          <cell r="Z541">
            <v>36060</v>
          </cell>
          <cell r="AA541">
            <v>0</v>
          </cell>
          <cell r="AB541">
            <v>36060</v>
          </cell>
          <cell r="AC541">
            <v>0</v>
          </cell>
          <cell r="AD541">
            <v>7140</v>
          </cell>
          <cell r="AE541">
            <v>46057</v>
          </cell>
          <cell r="AF541">
            <v>26700</v>
          </cell>
          <cell r="AG541">
            <v>46106</v>
          </cell>
          <cell r="AH541">
            <v>2220</v>
          </cell>
          <cell r="AI541">
            <v>46127</v>
          </cell>
        </row>
        <row r="542">
          <cell r="V542" t="str">
            <v>FBS9943WPLORANGEWMTREGSBD</v>
          </cell>
          <cell r="W542">
            <v>12</v>
          </cell>
          <cell r="X542">
            <v>12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12</v>
          </cell>
        </row>
        <row r="543">
          <cell r="V543" t="str">
            <v>FBS9943WPLORANGEWMTCOMREGDI</v>
          </cell>
          <cell r="W543">
            <v>-564</v>
          </cell>
          <cell r="X543">
            <v>0</v>
          </cell>
          <cell r="Y543">
            <v>564</v>
          </cell>
          <cell r="Z543">
            <v>564</v>
          </cell>
          <cell r="AA543">
            <v>0</v>
          </cell>
          <cell r="AB543">
            <v>564</v>
          </cell>
          <cell r="AC543">
            <v>0</v>
          </cell>
          <cell r="AD543">
            <v>564</v>
          </cell>
          <cell r="AE543">
            <v>46071</v>
          </cell>
        </row>
        <row r="544">
          <cell r="V544" t="str">
            <v>FBS9959APLNAVY REDMJR14F02SBD</v>
          </cell>
          <cell r="W544">
            <v>-3752</v>
          </cell>
          <cell r="X544">
            <v>0</v>
          </cell>
          <cell r="Y544">
            <v>3752</v>
          </cell>
          <cell r="Z544">
            <v>3752</v>
          </cell>
          <cell r="AA544">
            <v>0</v>
          </cell>
          <cell r="AB544">
            <v>3752</v>
          </cell>
          <cell r="AC544">
            <v>0</v>
          </cell>
          <cell r="AD544">
            <v>3752</v>
          </cell>
          <cell r="AE544">
            <v>46093</v>
          </cell>
        </row>
        <row r="545">
          <cell r="V545" t="str">
            <v>FBS9959APLNAVY REDMJRREGSBD</v>
          </cell>
          <cell r="W545">
            <v>-1152</v>
          </cell>
          <cell r="X545">
            <v>0</v>
          </cell>
          <cell r="Y545">
            <v>1152</v>
          </cell>
          <cell r="Z545">
            <v>1152</v>
          </cell>
          <cell r="AA545">
            <v>0</v>
          </cell>
          <cell r="AB545">
            <v>1152</v>
          </cell>
          <cell r="AC545">
            <v>0</v>
          </cell>
          <cell r="AD545">
            <v>576</v>
          </cell>
          <cell r="AE545">
            <v>46093</v>
          </cell>
          <cell r="AF545">
            <v>576</v>
          </cell>
          <cell r="AG545">
            <v>46132</v>
          </cell>
        </row>
        <row r="546">
          <cell r="V546" t="str">
            <v>FBS9990APLBLACKMJR15F11SBD</v>
          </cell>
          <cell r="W546">
            <v>-4020</v>
          </cell>
          <cell r="X546">
            <v>0</v>
          </cell>
          <cell r="Y546">
            <v>4020</v>
          </cell>
          <cell r="Z546">
            <v>4020</v>
          </cell>
          <cell r="AA546">
            <v>0</v>
          </cell>
          <cell r="AB546">
            <v>4020</v>
          </cell>
          <cell r="AC546">
            <v>0</v>
          </cell>
          <cell r="AD546">
            <v>4020</v>
          </cell>
          <cell r="AE546">
            <v>46093</v>
          </cell>
        </row>
        <row r="547">
          <cell r="V547" t="str">
            <v>FBS9990APLBLACKMJRREGSBD</v>
          </cell>
          <cell r="W547">
            <v>-4512</v>
          </cell>
          <cell r="X547">
            <v>0</v>
          </cell>
          <cell r="Y547">
            <v>4512</v>
          </cell>
          <cell r="Z547">
            <v>4512</v>
          </cell>
          <cell r="AA547">
            <v>0</v>
          </cell>
          <cell r="AB547">
            <v>4512</v>
          </cell>
          <cell r="AC547">
            <v>0</v>
          </cell>
          <cell r="AD547">
            <v>1128</v>
          </cell>
          <cell r="AE547">
            <v>46093</v>
          </cell>
          <cell r="AF547">
            <v>1128</v>
          </cell>
          <cell r="AG547">
            <v>46121</v>
          </cell>
          <cell r="AH547">
            <v>1128</v>
          </cell>
          <cell r="AI547">
            <v>46149</v>
          </cell>
          <cell r="AJ547">
            <v>1128</v>
          </cell>
          <cell r="AK547">
            <v>46177</v>
          </cell>
        </row>
        <row r="548">
          <cell r="V548" t="str">
            <v>FBS9990APLBONEMJR15F11SBD</v>
          </cell>
          <cell r="W548">
            <v>-4020</v>
          </cell>
          <cell r="X548">
            <v>0</v>
          </cell>
          <cell r="Y548">
            <v>4020</v>
          </cell>
          <cell r="Z548">
            <v>4020</v>
          </cell>
          <cell r="AA548">
            <v>0</v>
          </cell>
          <cell r="AB548">
            <v>4020</v>
          </cell>
          <cell r="AC548">
            <v>0</v>
          </cell>
          <cell r="AD548">
            <v>4020</v>
          </cell>
          <cell r="AE548">
            <v>46093</v>
          </cell>
        </row>
        <row r="549">
          <cell r="V549" t="str">
            <v>FBS9990APLBONEMJRREGSBD</v>
          </cell>
          <cell r="W549">
            <v>-864</v>
          </cell>
          <cell r="X549">
            <v>0</v>
          </cell>
          <cell r="Y549">
            <v>864</v>
          </cell>
          <cell r="Z549">
            <v>864</v>
          </cell>
          <cell r="AA549">
            <v>0</v>
          </cell>
          <cell r="AB549">
            <v>864</v>
          </cell>
          <cell r="AC549">
            <v>0</v>
          </cell>
          <cell r="AD549">
            <v>432</v>
          </cell>
          <cell r="AE549">
            <v>46093</v>
          </cell>
          <cell r="AF549">
            <v>432</v>
          </cell>
          <cell r="AG549">
            <v>46132</v>
          </cell>
        </row>
        <row r="550">
          <cell r="V550" t="str">
            <v>FGS7929ABEPINKREGSBD</v>
          </cell>
          <cell r="W550">
            <v>3</v>
          </cell>
          <cell r="X550">
            <v>3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3</v>
          </cell>
        </row>
        <row r="551">
          <cell r="V551" t="str">
            <v>FGS7929ABEPINKH12D77SBD</v>
          </cell>
          <cell r="W551">
            <v>1188</v>
          </cell>
          <cell r="X551">
            <v>1188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1188</v>
          </cell>
        </row>
        <row r="552">
          <cell r="V552" t="str">
            <v>FGS7929ABEPINKHREGSBD</v>
          </cell>
          <cell r="W552">
            <v>942</v>
          </cell>
          <cell r="X552">
            <v>942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942</v>
          </cell>
        </row>
        <row r="553">
          <cell r="V553" t="str">
            <v>FGS8731APLPINK ORANGE YELLOWMJR16F02SBD</v>
          </cell>
          <cell r="W553">
            <v>-4288</v>
          </cell>
          <cell r="X553">
            <v>0</v>
          </cell>
          <cell r="Y553">
            <v>4288</v>
          </cell>
          <cell r="Z553">
            <v>4288</v>
          </cell>
          <cell r="AA553">
            <v>0</v>
          </cell>
          <cell r="AB553">
            <v>4288</v>
          </cell>
          <cell r="AC553">
            <v>0</v>
          </cell>
          <cell r="AD553">
            <v>4288</v>
          </cell>
          <cell r="AE553">
            <v>46065</v>
          </cell>
        </row>
        <row r="554">
          <cell r="V554" t="str">
            <v>FGS8731APLPINK ORANGE YELLOWMJRREGSBD</v>
          </cell>
          <cell r="W554">
            <v>-4728</v>
          </cell>
          <cell r="X554">
            <v>0</v>
          </cell>
          <cell r="Y554">
            <v>4728</v>
          </cell>
          <cell r="Z554">
            <v>4728</v>
          </cell>
          <cell r="AA554">
            <v>0</v>
          </cell>
          <cell r="AB554">
            <v>4728</v>
          </cell>
          <cell r="AC554">
            <v>0</v>
          </cell>
          <cell r="AD554">
            <v>1560</v>
          </cell>
          <cell r="AE554">
            <v>46065</v>
          </cell>
          <cell r="AF554">
            <v>1608</v>
          </cell>
          <cell r="AG554">
            <v>46118</v>
          </cell>
          <cell r="AH554">
            <v>1560</v>
          </cell>
          <cell r="AI554">
            <v>46146</v>
          </cell>
        </row>
        <row r="555">
          <cell r="V555" t="str">
            <v>FGS8731APLPINK PURPLEMJR16F02SBD</v>
          </cell>
          <cell r="W555">
            <v>-4288</v>
          </cell>
          <cell r="X555">
            <v>0</v>
          </cell>
          <cell r="Y555">
            <v>4288</v>
          </cell>
          <cell r="Z555">
            <v>4288</v>
          </cell>
          <cell r="AA555">
            <v>0</v>
          </cell>
          <cell r="AB555">
            <v>4288</v>
          </cell>
          <cell r="AC555">
            <v>0</v>
          </cell>
          <cell r="AD555">
            <v>4288</v>
          </cell>
          <cell r="AE555">
            <v>46065</v>
          </cell>
        </row>
        <row r="556">
          <cell r="V556" t="str">
            <v>FGS8731APLPINK PURPLEMJRREGSBD</v>
          </cell>
          <cell r="W556">
            <v>-3612</v>
          </cell>
          <cell r="X556">
            <v>0</v>
          </cell>
          <cell r="Y556">
            <v>3612</v>
          </cell>
          <cell r="Z556">
            <v>3612</v>
          </cell>
          <cell r="AA556">
            <v>0</v>
          </cell>
          <cell r="AB556">
            <v>3612</v>
          </cell>
          <cell r="AC556">
            <v>0</v>
          </cell>
          <cell r="AD556">
            <v>1200</v>
          </cell>
          <cell r="AE556">
            <v>46065</v>
          </cell>
          <cell r="AF556">
            <v>1212</v>
          </cell>
          <cell r="AG556">
            <v>46118</v>
          </cell>
          <cell r="AH556">
            <v>1200</v>
          </cell>
          <cell r="AI556">
            <v>46146</v>
          </cell>
        </row>
        <row r="557">
          <cell r="V557" t="str">
            <v>FGS8791APXPINKH06D02SBD</v>
          </cell>
          <cell r="W557">
            <v>1200</v>
          </cell>
          <cell r="X557">
            <v>1200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1200</v>
          </cell>
        </row>
        <row r="558">
          <cell r="V558" t="str">
            <v>FGS9813APLRED WHITE BLUEMJR14F03SBD</v>
          </cell>
          <cell r="W558">
            <v>-3752</v>
          </cell>
          <cell r="X558">
            <v>0</v>
          </cell>
          <cell r="Y558">
            <v>3752</v>
          </cell>
          <cell r="Z558">
            <v>3752</v>
          </cell>
          <cell r="AA558">
            <v>0</v>
          </cell>
          <cell r="AB558">
            <v>3752</v>
          </cell>
          <cell r="AC558">
            <v>0</v>
          </cell>
          <cell r="AD558">
            <v>3752</v>
          </cell>
          <cell r="AE558">
            <v>46093</v>
          </cell>
        </row>
        <row r="559">
          <cell r="V559" t="str">
            <v>FGS9813APLRED WHITE BLUEMJRREGSBD</v>
          </cell>
          <cell r="W559">
            <v>-1152</v>
          </cell>
          <cell r="X559">
            <v>0</v>
          </cell>
          <cell r="Y559">
            <v>1152</v>
          </cell>
          <cell r="Z559">
            <v>1152</v>
          </cell>
          <cell r="AA559">
            <v>0</v>
          </cell>
          <cell r="AB559">
            <v>1152</v>
          </cell>
          <cell r="AC559">
            <v>0</v>
          </cell>
          <cell r="AD559">
            <v>576</v>
          </cell>
          <cell r="AE559">
            <v>46093</v>
          </cell>
          <cell r="AF559">
            <v>576</v>
          </cell>
          <cell r="AG559">
            <v>46132</v>
          </cell>
        </row>
        <row r="560">
          <cell r="V560" t="str">
            <v>FGS9814WPLTURQUOISEWMT08D01DI</v>
          </cell>
          <cell r="W560">
            <v>-1576</v>
          </cell>
          <cell r="X560">
            <v>0</v>
          </cell>
          <cell r="Y560">
            <v>1576</v>
          </cell>
          <cell r="Z560">
            <v>1576</v>
          </cell>
          <cell r="AA560">
            <v>0</v>
          </cell>
          <cell r="AB560">
            <v>1576</v>
          </cell>
          <cell r="AC560">
            <v>-816</v>
          </cell>
          <cell r="AD560">
            <v>16</v>
          </cell>
          <cell r="AE560">
            <v>46007</v>
          </cell>
          <cell r="AF560">
            <v>232</v>
          </cell>
          <cell r="AG560">
            <v>46008</v>
          </cell>
          <cell r="AH560">
            <v>192</v>
          </cell>
          <cell r="AI560">
            <v>46009</v>
          </cell>
          <cell r="AJ560">
            <v>320</v>
          </cell>
          <cell r="AK560">
            <v>46011</v>
          </cell>
        </row>
        <row r="561">
          <cell r="V561" t="str">
            <v>FGS9814WPLTURQUOISEWMT09D01DI</v>
          </cell>
          <cell r="W561">
            <v>-954</v>
          </cell>
          <cell r="X561">
            <v>0</v>
          </cell>
          <cell r="Y561">
            <v>954</v>
          </cell>
          <cell r="Z561">
            <v>954</v>
          </cell>
          <cell r="AA561">
            <v>0</v>
          </cell>
          <cell r="AB561">
            <v>954</v>
          </cell>
          <cell r="AC561">
            <v>-378</v>
          </cell>
          <cell r="AD561">
            <v>108</v>
          </cell>
          <cell r="AE561">
            <v>46008</v>
          </cell>
          <cell r="AF561">
            <v>36</v>
          </cell>
          <cell r="AG561">
            <v>46009</v>
          </cell>
          <cell r="AH561">
            <v>144</v>
          </cell>
          <cell r="AI561">
            <v>46011</v>
          </cell>
          <cell r="AJ561">
            <v>288</v>
          </cell>
          <cell r="AK561">
            <v>46012</v>
          </cell>
        </row>
        <row r="562">
          <cell r="V562" t="str">
            <v>FGS9814WPLTURQUOISEWMT12D08DI</v>
          </cell>
          <cell r="W562">
            <v>-3324</v>
          </cell>
          <cell r="X562">
            <v>0</v>
          </cell>
          <cell r="Y562">
            <v>3324</v>
          </cell>
          <cell r="Z562">
            <v>3324</v>
          </cell>
          <cell r="AA562">
            <v>0</v>
          </cell>
          <cell r="AB562">
            <v>3324</v>
          </cell>
          <cell r="AC562">
            <v>-1968</v>
          </cell>
          <cell r="AD562">
            <v>24</v>
          </cell>
          <cell r="AE562">
            <v>46007</v>
          </cell>
          <cell r="AF562">
            <v>468</v>
          </cell>
          <cell r="AG562">
            <v>46008</v>
          </cell>
          <cell r="AH562">
            <v>312</v>
          </cell>
          <cell r="AI562">
            <v>46009</v>
          </cell>
          <cell r="AJ562">
            <v>552</v>
          </cell>
          <cell r="AK562">
            <v>46011</v>
          </cell>
        </row>
        <row r="563">
          <cell r="V563" t="str">
            <v>FGS9814WPLTURQUOISEWMTREGDI</v>
          </cell>
          <cell r="W563">
            <v>-5004</v>
          </cell>
          <cell r="X563">
            <v>0</v>
          </cell>
          <cell r="Y563">
            <v>5004</v>
          </cell>
          <cell r="Z563">
            <v>5004</v>
          </cell>
          <cell r="AA563">
            <v>0</v>
          </cell>
          <cell r="AB563">
            <v>5004</v>
          </cell>
          <cell r="AC563">
            <v>0</v>
          </cell>
          <cell r="AD563">
            <v>5004</v>
          </cell>
          <cell r="AE563">
            <v>46021</v>
          </cell>
        </row>
        <row r="564">
          <cell r="V564" t="str">
            <v>FGS9814WPLTURQUOISEWMTREGSBD</v>
          </cell>
          <cell r="W564">
            <v>12</v>
          </cell>
          <cell r="X564">
            <v>12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12</v>
          </cell>
        </row>
        <row r="565">
          <cell r="V565" t="str">
            <v>FGS9880APLRAINBOW MULTIIGS12F20DI</v>
          </cell>
          <cell r="W565">
            <v>-6204</v>
          </cell>
          <cell r="X565">
            <v>0</v>
          </cell>
          <cell r="Y565">
            <v>6204</v>
          </cell>
          <cell r="Z565">
            <v>6204</v>
          </cell>
          <cell r="AA565">
            <v>0</v>
          </cell>
          <cell r="AB565">
            <v>6204</v>
          </cell>
          <cell r="AC565">
            <v>0</v>
          </cell>
          <cell r="AD565">
            <v>12</v>
          </cell>
          <cell r="AE565">
            <v>46001</v>
          </cell>
          <cell r="AF565">
            <v>3000</v>
          </cell>
          <cell r="AG565">
            <v>46005</v>
          </cell>
          <cell r="AH565">
            <v>3192</v>
          </cell>
          <cell r="AI565">
            <v>46028</v>
          </cell>
        </row>
        <row r="566">
          <cell r="V566" t="str">
            <v>FGS9881APLCHEVRONIGS12F20DI</v>
          </cell>
          <cell r="W566">
            <v>-3756</v>
          </cell>
          <cell r="X566">
            <v>0</v>
          </cell>
          <cell r="Y566">
            <v>3756</v>
          </cell>
          <cell r="Z566">
            <v>3756</v>
          </cell>
          <cell r="AA566">
            <v>0</v>
          </cell>
          <cell r="AB566">
            <v>3756</v>
          </cell>
          <cell r="AC566">
            <v>0</v>
          </cell>
          <cell r="AD566">
            <v>3756</v>
          </cell>
          <cell r="AE566">
            <v>46028</v>
          </cell>
        </row>
        <row r="567">
          <cell r="V567" t="str">
            <v>FGS9955APLWHITEMJR16F02SBD</v>
          </cell>
          <cell r="W567">
            <v>-4288</v>
          </cell>
          <cell r="X567">
            <v>0</v>
          </cell>
          <cell r="Y567">
            <v>4288</v>
          </cell>
          <cell r="Z567">
            <v>4288</v>
          </cell>
          <cell r="AA567">
            <v>0</v>
          </cell>
          <cell r="AB567">
            <v>4288</v>
          </cell>
          <cell r="AC567">
            <v>0</v>
          </cell>
          <cell r="AD567">
            <v>4288</v>
          </cell>
          <cell r="AE567">
            <v>46093</v>
          </cell>
        </row>
        <row r="568">
          <cell r="V568" t="str">
            <v>FGS9955APLWHITEMJRREGSBD</v>
          </cell>
          <cell r="W568">
            <v>-1512</v>
          </cell>
          <cell r="X568">
            <v>0</v>
          </cell>
          <cell r="Y568">
            <v>1512</v>
          </cell>
          <cell r="Z568">
            <v>1512</v>
          </cell>
          <cell r="AA568">
            <v>0</v>
          </cell>
          <cell r="AB568">
            <v>1512</v>
          </cell>
          <cell r="AC568">
            <v>0</v>
          </cell>
          <cell r="AD568">
            <v>756</v>
          </cell>
          <cell r="AE568">
            <v>46093</v>
          </cell>
          <cell r="AF568">
            <v>756</v>
          </cell>
          <cell r="AG568">
            <v>46132</v>
          </cell>
        </row>
        <row r="569">
          <cell r="V569" t="str">
            <v>SLF8001AJBIVORYH12A35SBD</v>
          </cell>
          <cell r="W569">
            <v>13176</v>
          </cell>
          <cell r="X569">
            <v>13176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13176</v>
          </cell>
        </row>
        <row r="570">
          <cell r="V570" t="str">
            <v>FLF1781CCHTAN-BEIGEBJS12F18SBD</v>
          </cell>
          <cell r="W570">
            <v>0</v>
          </cell>
          <cell r="X570">
            <v>60</v>
          </cell>
          <cell r="Y570">
            <v>0</v>
          </cell>
          <cell r="Z570">
            <v>60</v>
          </cell>
          <cell r="AA570">
            <v>0</v>
          </cell>
          <cell r="AB570">
            <v>60</v>
          </cell>
          <cell r="AC570">
            <v>0</v>
          </cell>
        </row>
        <row r="571">
          <cell r="V571" t="str">
            <v>FLF4734WPLBLACKWMTREGSBD</v>
          </cell>
          <cell r="W571">
            <v>60</v>
          </cell>
          <cell r="X571">
            <v>60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60</v>
          </cell>
        </row>
        <row r="572">
          <cell r="V572" t="str">
            <v>FLF5484ARRBLACKH06F13SBD</v>
          </cell>
          <cell r="W572">
            <v>1686</v>
          </cell>
          <cell r="X572">
            <v>1686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1686</v>
          </cell>
        </row>
        <row r="573">
          <cell r="V573" t="str">
            <v>FLF5484ARRIVORYH06F13SBD</v>
          </cell>
          <cell r="W573">
            <v>1722</v>
          </cell>
          <cell r="X573">
            <v>1722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1722</v>
          </cell>
        </row>
        <row r="574">
          <cell r="V574" t="str">
            <v>FLF6252ARRBLACKH06F13SBD</v>
          </cell>
          <cell r="W574">
            <v>1740</v>
          </cell>
          <cell r="X574">
            <v>1740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1740</v>
          </cell>
        </row>
        <row r="575">
          <cell r="V575" t="str">
            <v>FLF6252ARRTAN-BEIGEH06F13SBD</v>
          </cell>
          <cell r="W575">
            <v>1734</v>
          </cell>
          <cell r="X575">
            <v>1734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1734</v>
          </cell>
        </row>
        <row r="576">
          <cell r="V576" t="str">
            <v>FLF6467ARRBLACKH06F13SBD</v>
          </cell>
          <cell r="W576">
            <v>1800</v>
          </cell>
          <cell r="X576">
            <v>1800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1800</v>
          </cell>
        </row>
        <row r="577">
          <cell r="V577" t="str">
            <v>FLF6467ARRTAN-BEIGEH06F13SBD</v>
          </cell>
          <cell r="W577">
            <v>1554</v>
          </cell>
          <cell r="X577">
            <v>1554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1554</v>
          </cell>
        </row>
        <row r="578">
          <cell r="V578" t="str">
            <v>FLF6712AJBBLACKH06A08SBD</v>
          </cell>
          <cell r="W578">
            <v>0</v>
          </cell>
          <cell r="X578">
            <v>1794</v>
          </cell>
          <cell r="Y578">
            <v>0</v>
          </cell>
          <cell r="Z578">
            <v>1080</v>
          </cell>
          <cell r="AA578">
            <v>714</v>
          </cell>
          <cell r="AB578">
            <v>1794</v>
          </cell>
          <cell r="AC578">
            <v>0</v>
          </cell>
        </row>
        <row r="579">
          <cell r="V579" t="str">
            <v>FLF6712AJBIVORYH06A08SBD</v>
          </cell>
          <cell r="W579">
            <v>0</v>
          </cell>
          <cell r="X579">
            <v>1800</v>
          </cell>
          <cell r="Y579">
            <v>0</v>
          </cell>
          <cell r="Z579">
            <v>1080</v>
          </cell>
          <cell r="AA579">
            <v>720</v>
          </cell>
          <cell r="AB579">
            <v>1800</v>
          </cell>
          <cell r="AC579">
            <v>0</v>
          </cell>
        </row>
        <row r="580">
          <cell r="V580" t="str">
            <v>FLS1029AASCORALSAMCOMREGSBD</v>
          </cell>
          <cell r="W580">
            <v>-2826</v>
          </cell>
          <cell r="X580">
            <v>0</v>
          </cell>
          <cell r="Y580">
            <v>2800</v>
          </cell>
          <cell r="Z580">
            <v>2826</v>
          </cell>
          <cell r="AA580">
            <v>0</v>
          </cell>
          <cell r="AB580">
            <v>2826</v>
          </cell>
          <cell r="AC580">
            <v>-26</v>
          </cell>
          <cell r="AD580">
            <v>2800</v>
          </cell>
          <cell r="AE580">
            <v>46087</v>
          </cell>
        </row>
        <row r="581">
          <cell r="V581" t="str">
            <v>FLS1030AASNAVYSAMCOMREGSBD</v>
          </cell>
          <cell r="W581">
            <v>-2196</v>
          </cell>
          <cell r="X581">
            <v>0</v>
          </cell>
          <cell r="Y581">
            <v>2192</v>
          </cell>
          <cell r="Z581">
            <v>2196</v>
          </cell>
          <cell r="AA581">
            <v>0</v>
          </cell>
          <cell r="AB581">
            <v>2196</v>
          </cell>
          <cell r="AC581">
            <v>-4</v>
          </cell>
          <cell r="AD581">
            <v>2192</v>
          </cell>
          <cell r="AE581">
            <v>46087</v>
          </cell>
        </row>
        <row r="582">
          <cell r="V582" t="str">
            <v>FLS1030AASPURPLESAMCOMREGSBD</v>
          </cell>
          <cell r="W582">
            <v>-1296</v>
          </cell>
          <cell r="X582">
            <v>0</v>
          </cell>
          <cell r="Y582">
            <v>1296</v>
          </cell>
          <cell r="Z582">
            <v>1296</v>
          </cell>
          <cell r="AA582">
            <v>0</v>
          </cell>
          <cell r="AB582">
            <v>1296</v>
          </cell>
          <cell r="AC582">
            <v>0</v>
          </cell>
          <cell r="AD582">
            <v>1296</v>
          </cell>
          <cell r="AE582">
            <v>46087</v>
          </cell>
        </row>
        <row r="583">
          <cell r="V583" t="str">
            <v>FLS2555ACHTAN-BEIGEREGSBD</v>
          </cell>
          <cell r="W583">
            <v>1</v>
          </cell>
          <cell r="X583">
            <v>1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1</v>
          </cell>
        </row>
        <row r="584">
          <cell r="V584" t="str">
            <v>FMF1341AASBLACKHREGSBD</v>
          </cell>
          <cell r="W584">
            <v>-169</v>
          </cell>
          <cell r="X584">
            <v>0</v>
          </cell>
          <cell r="Y584">
            <v>1812</v>
          </cell>
          <cell r="Z584">
            <v>169</v>
          </cell>
          <cell r="AA584">
            <v>0</v>
          </cell>
          <cell r="AB584">
            <v>169</v>
          </cell>
          <cell r="AC584">
            <v>1643</v>
          </cell>
          <cell r="AD584">
            <v>1812</v>
          </cell>
          <cell r="AE584">
            <v>46102</v>
          </cell>
        </row>
        <row r="585">
          <cell r="V585" t="str">
            <v>FMF1341AASNAVYHREGSBD</v>
          </cell>
          <cell r="W585">
            <v>-86</v>
          </cell>
          <cell r="X585">
            <v>0</v>
          </cell>
          <cell r="Y585">
            <v>1200</v>
          </cell>
          <cell r="Z585">
            <v>86</v>
          </cell>
          <cell r="AA585">
            <v>0</v>
          </cell>
          <cell r="AB585">
            <v>86</v>
          </cell>
          <cell r="AC585">
            <v>1114</v>
          </cell>
          <cell r="AD585">
            <v>1200</v>
          </cell>
          <cell r="AE585">
            <v>46102</v>
          </cell>
        </row>
        <row r="586">
          <cell r="V586" t="str">
            <v>FMF4362BRLNAVYREGSBD</v>
          </cell>
          <cell r="W586">
            <v>1</v>
          </cell>
          <cell r="X586">
            <v>1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1</v>
          </cell>
        </row>
        <row r="587">
          <cell r="V587" t="str">
            <v>FMF5014ARTBROWNREGSBD</v>
          </cell>
          <cell r="W587">
            <v>3</v>
          </cell>
          <cell r="X587">
            <v>3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3</v>
          </cell>
        </row>
        <row r="588">
          <cell r="V588" t="str">
            <v>FMF5014ARTBROWNAMZCOMREGSBD</v>
          </cell>
          <cell r="W588">
            <v>0</v>
          </cell>
          <cell r="X588">
            <v>249</v>
          </cell>
          <cell r="Y588">
            <v>0</v>
          </cell>
          <cell r="Z588">
            <v>249</v>
          </cell>
          <cell r="AA588">
            <v>0</v>
          </cell>
          <cell r="AB588">
            <v>249</v>
          </cell>
          <cell r="AC588">
            <v>0</v>
          </cell>
        </row>
        <row r="589">
          <cell r="V589" t="str">
            <v>FMF5014ARTCAMOUFLAGEAMZCOMREGSBD</v>
          </cell>
          <cell r="W589">
            <v>0</v>
          </cell>
          <cell r="X589">
            <v>321</v>
          </cell>
          <cell r="Y589">
            <v>0</v>
          </cell>
          <cell r="Z589">
            <v>321</v>
          </cell>
          <cell r="AA589">
            <v>0</v>
          </cell>
          <cell r="AB589">
            <v>321</v>
          </cell>
          <cell r="AC589">
            <v>0</v>
          </cell>
        </row>
        <row r="590">
          <cell r="V590" t="str">
            <v>SLF4639PRRCOBALTH12A35SBD</v>
          </cell>
          <cell r="W590">
            <v>12756</v>
          </cell>
          <cell r="X590">
            <v>12756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12756</v>
          </cell>
        </row>
        <row r="591">
          <cell r="V591" t="str">
            <v>FMS0934AUSTAN-BEIGEREGAMAZON</v>
          </cell>
          <cell r="W591">
            <v>1</v>
          </cell>
          <cell r="X591">
            <v>1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1</v>
          </cell>
        </row>
        <row r="592">
          <cell r="V592" t="str">
            <v>FMS2771BIZBLACK REDREGAMAZON</v>
          </cell>
          <cell r="W592">
            <v>18</v>
          </cell>
          <cell r="X592">
            <v>18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18</v>
          </cell>
        </row>
        <row r="593">
          <cell r="V593" t="str">
            <v>FMS2771BIZBLACK REDREGSBD</v>
          </cell>
          <cell r="W593">
            <v>-8</v>
          </cell>
          <cell r="X593">
            <v>2</v>
          </cell>
          <cell r="Y593">
            <v>0</v>
          </cell>
          <cell r="Z593">
            <v>10</v>
          </cell>
          <cell r="AA593">
            <v>0</v>
          </cell>
          <cell r="AB593">
            <v>10</v>
          </cell>
          <cell r="AC593">
            <v>-8</v>
          </cell>
        </row>
        <row r="594">
          <cell r="V594" t="str">
            <v>FMS2771BIZBLACK REDAMZCOMREGSBD</v>
          </cell>
          <cell r="W594">
            <v>642</v>
          </cell>
          <cell r="X594">
            <v>642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642</v>
          </cell>
        </row>
        <row r="595">
          <cell r="V595" t="str">
            <v>FMS2771BIZNAVYREGAMAZON</v>
          </cell>
          <cell r="W595">
            <v>35</v>
          </cell>
          <cell r="X595">
            <v>35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35</v>
          </cell>
        </row>
        <row r="596">
          <cell r="V596" t="str">
            <v>FMS2771BIZNAVYREGSBD</v>
          </cell>
          <cell r="W596">
            <v>8</v>
          </cell>
          <cell r="X596">
            <v>18</v>
          </cell>
          <cell r="Y596">
            <v>0</v>
          </cell>
          <cell r="Z596">
            <v>10</v>
          </cell>
          <cell r="AA596">
            <v>0</v>
          </cell>
          <cell r="AB596">
            <v>10</v>
          </cell>
          <cell r="AC596">
            <v>8</v>
          </cell>
        </row>
        <row r="597">
          <cell r="V597" t="str">
            <v>FMS2771BIZNAVYAMZCOMREGSBD</v>
          </cell>
          <cell r="W597">
            <v>1077</v>
          </cell>
          <cell r="X597">
            <v>1077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1077</v>
          </cell>
        </row>
        <row r="598">
          <cell r="V598" t="str">
            <v>FMS3767CDKTAUPEREGSBD</v>
          </cell>
          <cell r="W598">
            <v>9</v>
          </cell>
          <cell r="X598">
            <v>9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9</v>
          </cell>
        </row>
        <row r="599">
          <cell r="V599" t="str">
            <v>FMS3770ADKBROWNREGSBD</v>
          </cell>
          <cell r="W599">
            <v>3</v>
          </cell>
          <cell r="X599">
            <v>3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3</v>
          </cell>
        </row>
        <row r="600">
          <cell r="V600" t="str">
            <v>FMS3854ADKNAVYREGSBD</v>
          </cell>
          <cell r="W600">
            <v>25</v>
          </cell>
          <cell r="X600">
            <v>25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25</v>
          </cell>
        </row>
        <row r="601">
          <cell r="V601" t="str">
            <v>FMS3854ADKNAVYAMZCOMREGSBD</v>
          </cell>
          <cell r="W601">
            <v>368</v>
          </cell>
          <cell r="X601">
            <v>368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368</v>
          </cell>
        </row>
        <row r="602">
          <cell r="V602" t="str">
            <v>FMS3854BDKGREENREGSBD</v>
          </cell>
          <cell r="W602">
            <v>27</v>
          </cell>
          <cell r="X602">
            <v>27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27</v>
          </cell>
        </row>
        <row r="603">
          <cell r="V603" t="str">
            <v>FMS3854BDKGREENAMZCOMREGSBD</v>
          </cell>
          <cell r="W603">
            <v>610</v>
          </cell>
          <cell r="X603">
            <v>610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610</v>
          </cell>
        </row>
        <row r="604">
          <cell r="V604" t="str">
            <v>FMS3854BDKGREYAMZCOMREGSBD</v>
          </cell>
          <cell r="W604">
            <v>688</v>
          </cell>
          <cell r="X604">
            <v>688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688</v>
          </cell>
        </row>
        <row r="605">
          <cell r="V605" t="str">
            <v>FMS4216AIZTAN-BEIGEREGSBD</v>
          </cell>
          <cell r="W605">
            <v>1</v>
          </cell>
          <cell r="X605">
            <v>1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1</v>
          </cell>
        </row>
        <row r="606">
          <cell r="V606" t="str">
            <v>FMS5279AIZBLACKREGAMAZON</v>
          </cell>
          <cell r="W606">
            <v>5</v>
          </cell>
          <cell r="X606">
            <v>5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5</v>
          </cell>
        </row>
        <row r="607">
          <cell r="V607" t="str">
            <v>FMS5279AIZBLACKAMZCOMREGSBD</v>
          </cell>
          <cell r="W607">
            <v>18</v>
          </cell>
          <cell r="X607">
            <v>18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18</v>
          </cell>
        </row>
        <row r="608">
          <cell r="V608" t="str">
            <v>FMS5279AIZGREYREGSBD</v>
          </cell>
          <cell r="W608">
            <v>-7</v>
          </cell>
          <cell r="X608">
            <v>1</v>
          </cell>
          <cell r="Y608">
            <v>0</v>
          </cell>
          <cell r="Z608">
            <v>8</v>
          </cell>
          <cell r="AA608">
            <v>0</v>
          </cell>
          <cell r="AB608">
            <v>8</v>
          </cell>
          <cell r="AC608">
            <v>-7</v>
          </cell>
        </row>
        <row r="609">
          <cell r="V609" t="str">
            <v>FMS5279AIZGREYAMZCOMREGSBD</v>
          </cell>
          <cell r="W609">
            <v>41</v>
          </cell>
          <cell r="X609">
            <v>41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41</v>
          </cell>
        </row>
        <row r="610">
          <cell r="V610" t="str">
            <v>FMS5316BDKBROWNREGSBD</v>
          </cell>
          <cell r="W610">
            <v>7</v>
          </cell>
          <cell r="X610">
            <v>7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7</v>
          </cell>
        </row>
        <row r="611">
          <cell r="V611" t="str">
            <v>FMS5317ADKGREENREGSBD</v>
          </cell>
          <cell r="W611">
            <v>3</v>
          </cell>
          <cell r="X611">
            <v>3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3</v>
          </cell>
        </row>
        <row r="612">
          <cell r="V612" t="str">
            <v>FMS5318ADKBLACKH12A53SBD</v>
          </cell>
          <cell r="W612">
            <v>0</v>
          </cell>
          <cell r="X612">
            <v>3288</v>
          </cell>
          <cell r="Y612">
            <v>0</v>
          </cell>
          <cell r="Z612">
            <v>0</v>
          </cell>
          <cell r="AA612">
            <v>3288</v>
          </cell>
          <cell r="AB612">
            <v>3288</v>
          </cell>
          <cell r="AC612">
            <v>0</v>
          </cell>
        </row>
        <row r="613">
          <cell r="V613" t="str">
            <v>FMS5321ADKBLACKKHLREGSBD</v>
          </cell>
          <cell r="W613">
            <v>6</v>
          </cell>
          <cell r="X613">
            <v>6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6</v>
          </cell>
        </row>
        <row r="614">
          <cell r="V614" t="str">
            <v>FMS5322ADKBLACKH12F26SBD</v>
          </cell>
          <cell r="W614">
            <v>0</v>
          </cell>
          <cell r="X614">
            <v>816</v>
          </cell>
          <cell r="Y614">
            <v>0</v>
          </cell>
          <cell r="Z614">
            <v>0</v>
          </cell>
          <cell r="AA614">
            <v>816</v>
          </cell>
          <cell r="AB614">
            <v>816</v>
          </cell>
          <cell r="AC614">
            <v>0</v>
          </cell>
        </row>
        <row r="615">
          <cell r="V615" t="str">
            <v>FMS5329BDKBLACKREGSBD</v>
          </cell>
          <cell r="W615">
            <v>1</v>
          </cell>
          <cell r="X615">
            <v>1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1</v>
          </cell>
        </row>
        <row r="616">
          <cell r="V616" t="str">
            <v>FMS5329BDKBLACKHREGSBD</v>
          </cell>
          <cell r="W616">
            <v>0</v>
          </cell>
          <cell r="X616">
            <v>66</v>
          </cell>
          <cell r="Y616">
            <v>0</v>
          </cell>
          <cell r="Z616">
            <v>0</v>
          </cell>
          <cell r="AA616">
            <v>66</v>
          </cell>
          <cell r="AB616">
            <v>66</v>
          </cell>
          <cell r="AC616">
            <v>0</v>
          </cell>
        </row>
        <row r="617">
          <cell r="V617" t="str">
            <v>FMS5329BDKNAVYVTCREGSBD</v>
          </cell>
          <cell r="W617">
            <v>0</v>
          </cell>
          <cell r="X617">
            <v>152</v>
          </cell>
          <cell r="Y617">
            <v>0</v>
          </cell>
          <cell r="Z617">
            <v>0</v>
          </cell>
          <cell r="AA617">
            <v>152</v>
          </cell>
          <cell r="AB617">
            <v>152</v>
          </cell>
          <cell r="AC617">
            <v>0</v>
          </cell>
        </row>
        <row r="618">
          <cell r="V618" t="str">
            <v>FMS5332ADKTAUPEAMZCOMREGSBD</v>
          </cell>
          <cell r="W618">
            <v>12</v>
          </cell>
          <cell r="X618">
            <v>12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12</v>
          </cell>
        </row>
        <row r="619">
          <cell r="V619" t="str">
            <v>FMS5337APLTAN-BEIGEMJR12A39SBD</v>
          </cell>
          <cell r="W619">
            <v>-3192</v>
          </cell>
          <cell r="X619">
            <v>0</v>
          </cell>
          <cell r="Y619">
            <v>3192</v>
          </cell>
          <cell r="Z619">
            <v>3192</v>
          </cell>
          <cell r="AA619">
            <v>0</v>
          </cell>
          <cell r="AB619">
            <v>3192</v>
          </cell>
          <cell r="AC619">
            <v>0</v>
          </cell>
          <cell r="AD619">
            <v>3192</v>
          </cell>
          <cell r="AE619">
            <v>46069</v>
          </cell>
        </row>
        <row r="620">
          <cell r="V620" t="str">
            <v>FMS5337APLTAN-BEIGEMJRREGSBD</v>
          </cell>
          <cell r="W620">
            <v>-1728</v>
          </cell>
          <cell r="X620">
            <v>0</v>
          </cell>
          <cell r="Y620">
            <v>1728</v>
          </cell>
          <cell r="Z620">
            <v>1728</v>
          </cell>
          <cell r="AA620">
            <v>0</v>
          </cell>
          <cell r="AB620">
            <v>1728</v>
          </cell>
          <cell r="AC620">
            <v>0</v>
          </cell>
          <cell r="AD620">
            <v>258</v>
          </cell>
          <cell r="AE620">
            <v>46069</v>
          </cell>
          <cell r="AF620">
            <v>606</v>
          </cell>
          <cell r="AG620">
            <v>46120</v>
          </cell>
          <cell r="AH620">
            <v>864</v>
          </cell>
          <cell r="AI620">
            <v>46148</v>
          </cell>
        </row>
        <row r="621">
          <cell r="V621" t="str">
            <v>FMS5337BDKBLACKREGSBD</v>
          </cell>
          <cell r="W621">
            <v>1</v>
          </cell>
          <cell r="X621">
            <v>1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1</v>
          </cell>
        </row>
        <row r="622">
          <cell r="V622" t="str">
            <v>FMS5362APLBLACKMJR12A64SBD</v>
          </cell>
          <cell r="W622">
            <v>-3192</v>
          </cell>
          <cell r="X622">
            <v>0</v>
          </cell>
          <cell r="Y622">
            <v>3192</v>
          </cell>
          <cell r="Z622">
            <v>3192</v>
          </cell>
          <cell r="AA622">
            <v>0</v>
          </cell>
          <cell r="AB622">
            <v>3192</v>
          </cell>
          <cell r="AC622">
            <v>0</v>
          </cell>
          <cell r="AD622">
            <v>3192</v>
          </cell>
          <cell r="AE622">
            <v>46069</v>
          </cell>
        </row>
        <row r="623">
          <cell r="V623" t="str">
            <v>FMS5362APLBLACKMJRREGSBD</v>
          </cell>
          <cell r="W623">
            <v>-4338</v>
          </cell>
          <cell r="X623">
            <v>0</v>
          </cell>
          <cell r="Y623">
            <v>4338</v>
          </cell>
          <cell r="Z623">
            <v>4338</v>
          </cell>
          <cell r="AA623">
            <v>0</v>
          </cell>
          <cell r="AB623">
            <v>4338</v>
          </cell>
          <cell r="AC623">
            <v>0</v>
          </cell>
          <cell r="AD623">
            <v>648</v>
          </cell>
          <cell r="AE623">
            <v>46069</v>
          </cell>
          <cell r="AF623">
            <v>1518</v>
          </cell>
          <cell r="AG623">
            <v>46120</v>
          </cell>
          <cell r="AH623">
            <v>2172</v>
          </cell>
          <cell r="AI623">
            <v>46148</v>
          </cell>
        </row>
        <row r="624">
          <cell r="V624" t="str">
            <v>FMS5362APLBROWNMJR12A64SBD</v>
          </cell>
          <cell r="W624">
            <v>-3192</v>
          </cell>
          <cell r="X624">
            <v>0</v>
          </cell>
          <cell r="Y624">
            <v>3192</v>
          </cell>
          <cell r="Z624">
            <v>3192</v>
          </cell>
          <cell r="AA624">
            <v>0</v>
          </cell>
          <cell r="AB624">
            <v>3192</v>
          </cell>
          <cell r="AC624">
            <v>0</v>
          </cell>
          <cell r="AD624">
            <v>3192</v>
          </cell>
          <cell r="AE624">
            <v>46069</v>
          </cell>
        </row>
        <row r="625">
          <cell r="V625" t="str">
            <v>FMS5362APLBROWNMJRREGSBD</v>
          </cell>
          <cell r="W625">
            <v>-3936</v>
          </cell>
          <cell r="X625">
            <v>0</v>
          </cell>
          <cell r="Y625">
            <v>3936</v>
          </cell>
          <cell r="Z625">
            <v>3936</v>
          </cell>
          <cell r="AA625">
            <v>0</v>
          </cell>
          <cell r="AB625">
            <v>3936</v>
          </cell>
          <cell r="AC625">
            <v>0</v>
          </cell>
          <cell r="AD625">
            <v>588</v>
          </cell>
          <cell r="AE625">
            <v>46069</v>
          </cell>
          <cell r="AF625">
            <v>1380</v>
          </cell>
          <cell r="AG625">
            <v>46120</v>
          </cell>
          <cell r="AH625">
            <v>1968</v>
          </cell>
          <cell r="AI625">
            <v>46148</v>
          </cell>
        </row>
        <row r="626">
          <cell r="V626" t="str">
            <v>FMS5369ADKBLACKH12A53SBD</v>
          </cell>
          <cell r="W626">
            <v>0</v>
          </cell>
          <cell r="X626">
            <v>4500</v>
          </cell>
          <cell r="Y626">
            <v>0</v>
          </cell>
          <cell r="Z626">
            <v>0</v>
          </cell>
          <cell r="AA626">
            <v>4500</v>
          </cell>
          <cell r="AB626">
            <v>4500</v>
          </cell>
          <cell r="AC626">
            <v>0</v>
          </cell>
        </row>
        <row r="627">
          <cell r="V627" t="str">
            <v>FMS5369ADKBROWNH12A53SBD</v>
          </cell>
          <cell r="W627">
            <v>0</v>
          </cell>
          <cell r="X627">
            <v>6000</v>
          </cell>
          <cell r="Y627">
            <v>0</v>
          </cell>
          <cell r="Z627">
            <v>0</v>
          </cell>
          <cell r="AA627">
            <v>6000</v>
          </cell>
          <cell r="AB627">
            <v>6000</v>
          </cell>
          <cell r="AC627">
            <v>0</v>
          </cell>
        </row>
        <row r="628">
          <cell r="V628" t="str">
            <v>FMS6962APLBLACKMJR12A39SBD</v>
          </cell>
          <cell r="W628">
            <v>-3192</v>
          </cell>
          <cell r="X628">
            <v>0</v>
          </cell>
          <cell r="Y628">
            <v>3192</v>
          </cell>
          <cell r="Z628">
            <v>3192</v>
          </cell>
          <cell r="AA628">
            <v>0</v>
          </cell>
          <cell r="AB628">
            <v>3192</v>
          </cell>
          <cell r="AC628">
            <v>0</v>
          </cell>
          <cell r="AD628">
            <v>3192</v>
          </cell>
          <cell r="AE628">
            <v>46069</v>
          </cell>
        </row>
        <row r="629">
          <cell r="V629" t="str">
            <v>FMS6962APLBLACKMJRREGSBD</v>
          </cell>
          <cell r="W629">
            <v>-1620</v>
          </cell>
          <cell r="X629">
            <v>0</v>
          </cell>
          <cell r="Y629">
            <v>1620</v>
          </cell>
          <cell r="Z629">
            <v>1620</v>
          </cell>
          <cell r="AA629">
            <v>0</v>
          </cell>
          <cell r="AB629">
            <v>1620</v>
          </cell>
          <cell r="AC629">
            <v>0</v>
          </cell>
          <cell r="AD629">
            <v>1620</v>
          </cell>
          <cell r="AE629">
            <v>46069</v>
          </cell>
        </row>
        <row r="630">
          <cell r="V630" t="str">
            <v>FMS7880BIZBLUEH12A10SBD</v>
          </cell>
          <cell r="W630">
            <v>0</v>
          </cell>
          <cell r="X630">
            <v>5256</v>
          </cell>
          <cell r="Y630">
            <v>0</v>
          </cell>
          <cell r="Z630">
            <v>0</v>
          </cell>
          <cell r="AA630">
            <v>5256</v>
          </cell>
          <cell r="AB630">
            <v>5256</v>
          </cell>
          <cell r="AC630">
            <v>0</v>
          </cell>
        </row>
        <row r="631">
          <cell r="V631" t="str">
            <v>FMS7882AIZREDH12A10SBD</v>
          </cell>
          <cell r="W631">
            <v>0</v>
          </cell>
          <cell r="X631">
            <v>3300</v>
          </cell>
          <cell r="Y631">
            <v>0</v>
          </cell>
          <cell r="Z631">
            <v>0</v>
          </cell>
          <cell r="AA631">
            <v>3300</v>
          </cell>
          <cell r="AB631">
            <v>3300</v>
          </cell>
          <cell r="AC631">
            <v>0</v>
          </cell>
        </row>
        <row r="632">
          <cell r="V632" t="str">
            <v>FMS7882AIZREDHREGSBD</v>
          </cell>
          <cell r="W632">
            <v>489</v>
          </cell>
          <cell r="X632">
            <v>489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489</v>
          </cell>
        </row>
        <row r="633">
          <cell r="V633" t="str">
            <v>FMS7960CPLNAVY AND WHITEMJR10A02SBD</v>
          </cell>
          <cell r="W633">
            <v>-2660</v>
          </cell>
          <cell r="X633">
            <v>0</v>
          </cell>
          <cell r="Y633">
            <v>2660</v>
          </cell>
          <cell r="Z633">
            <v>2660</v>
          </cell>
          <cell r="AA633">
            <v>0</v>
          </cell>
          <cell r="AB633">
            <v>2660</v>
          </cell>
          <cell r="AC633">
            <v>0</v>
          </cell>
          <cell r="AD633">
            <v>2660</v>
          </cell>
          <cell r="AE633">
            <v>46097</v>
          </cell>
        </row>
        <row r="634">
          <cell r="V634" t="str">
            <v>FMS7960CPLNAVY AND WHITEMJRREGSBD</v>
          </cell>
          <cell r="W634">
            <v>-840</v>
          </cell>
          <cell r="X634">
            <v>0</v>
          </cell>
          <cell r="Y634">
            <v>840</v>
          </cell>
          <cell r="Z634">
            <v>840</v>
          </cell>
          <cell r="AA634">
            <v>0</v>
          </cell>
          <cell r="AB634">
            <v>840</v>
          </cell>
          <cell r="AC634">
            <v>0</v>
          </cell>
          <cell r="AD634">
            <v>840</v>
          </cell>
          <cell r="AE634">
            <v>46097</v>
          </cell>
        </row>
        <row r="635">
          <cell r="V635" t="str">
            <v>FMS8556AOPNAVYH12A10SBD</v>
          </cell>
          <cell r="W635">
            <v>0</v>
          </cell>
          <cell r="X635">
            <v>1200</v>
          </cell>
          <cell r="Y635">
            <v>0</v>
          </cell>
          <cell r="Z635">
            <v>0</v>
          </cell>
          <cell r="AA635">
            <v>1200</v>
          </cell>
          <cell r="AB635">
            <v>1200</v>
          </cell>
          <cell r="AC635">
            <v>0</v>
          </cell>
        </row>
        <row r="636">
          <cell r="V636" t="str">
            <v>FMS8558AOPNAVY MULTIH12A10SBD</v>
          </cell>
          <cell r="W636">
            <v>0</v>
          </cell>
          <cell r="X636">
            <v>3600</v>
          </cell>
          <cell r="Y636">
            <v>0</v>
          </cell>
          <cell r="Z636">
            <v>0</v>
          </cell>
          <cell r="AA636">
            <v>3600</v>
          </cell>
          <cell r="AB636">
            <v>3600</v>
          </cell>
          <cell r="AC636">
            <v>0</v>
          </cell>
        </row>
        <row r="637">
          <cell r="V637" t="str">
            <v>FMS8559AOPWHITE GREENH12A10SBD</v>
          </cell>
          <cell r="W637">
            <v>0</v>
          </cell>
          <cell r="X637">
            <v>3600</v>
          </cell>
          <cell r="Y637">
            <v>0</v>
          </cell>
          <cell r="Z637">
            <v>0</v>
          </cell>
          <cell r="AA637">
            <v>3600</v>
          </cell>
          <cell r="AB637">
            <v>3600</v>
          </cell>
          <cell r="AC637">
            <v>0</v>
          </cell>
        </row>
        <row r="638">
          <cell r="V638" t="str">
            <v>FMS8669APLBLACKMJR12A39SBD</v>
          </cell>
          <cell r="W638">
            <v>-3192</v>
          </cell>
          <cell r="X638">
            <v>0</v>
          </cell>
          <cell r="Y638">
            <v>3192</v>
          </cell>
          <cell r="Z638">
            <v>3192</v>
          </cell>
          <cell r="AA638">
            <v>0</v>
          </cell>
          <cell r="AB638">
            <v>3192</v>
          </cell>
          <cell r="AC638">
            <v>0</v>
          </cell>
          <cell r="AD638">
            <v>3192</v>
          </cell>
          <cell r="AE638">
            <v>46069</v>
          </cell>
        </row>
        <row r="639">
          <cell r="V639" t="str">
            <v>FMS8669APLBLACKMJRREGSBD</v>
          </cell>
          <cell r="W639">
            <v>-1374</v>
          </cell>
          <cell r="X639">
            <v>0</v>
          </cell>
          <cell r="Y639">
            <v>1374</v>
          </cell>
          <cell r="Z639">
            <v>1374</v>
          </cell>
          <cell r="AA639">
            <v>0</v>
          </cell>
          <cell r="AB639">
            <v>1374</v>
          </cell>
          <cell r="AC639">
            <v>0</v>
          </cell>
          <cell r="AD639">
            <v>204</v>
          </cell>
          <cell r="AE639">
            <v>46069</v>
          </cell>
          <cell r="AF639">
            <v>480</v>
          </cell>
          <cell r="AG639">
            <v>46120</v>
          </cell>
          <cell r="AH639">
            <v>690</v>
          </cell>
          <cell r="AI639">
            <v>46148</v>
          </cell>
        </row>
        <row r="640">
          <cell r="V640" t="str">
            <v>FMS8670AIZNAVYH12A10SBD</v>
          </cell>
          <cell r="W640">
            <v>0</v>
          </cell>
          <cell r="X640">
            <v>2352</v>
          </cell>
          <cell r="Y640">
            <v>0</v>
          </cell>
          <cell r="Z640">
            <v>0</v>
          </cell>
          <cell r="AA640">
            <v>2352</v>
          </cell>
          <cell r="AB640">
            <v>2352</v>
          </cell>
          <cell r="AC640">
            <v>0</v>
          </cell>
        </row>
        <row r="641">
          <cell r="V641" t="str">
            <v>FMS8672AIZWHITE NAVYH12A10SBD</v>
          </cell>
          <cell r="W641">
            <v>0</v>
          </cell>
          <cell r="X641">
            <v>2352</v>
          </cell>
          <cell r="Y641">
            <v>0</v>
          </cell>
          <cell r="Z641">
            <v>0</v>
          </cell>
          <cell r="AA641">
            <v>2352</v>
          </cell>
          <cell r="AB641">
            <v>2352</v>
          </cell>
          <cell r="AC641">
            <v>0</v>
          </cell>
        </row>
        <row r="642">
          <cell r="V642" t="str">
            <v>FMS8672AIZWHITE NAVYJCPREGSBD</v>
          </cell>
          <cell r="W642">
            <v>2</v>
          </cell>
          <cell r="X642">
            <v>2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2</v>
          </cell>
        </row>
        <row r="643">
          <cell r="V643" t="str">
            <v>FMS8673AIZNAVYH12A10SBD</v>
          </cell>
          <cell r="W643">
            <v>0</v>
          </cell>
          <cell r="X643">
            <v>2352</v>
          </cell>
          <cell r="Y643">
            <v>0</v>
          </cell>
          <cell r="Z643">
            <v>0</v>
          </cell>
          <cell r="AA643">
            <v>2352</v>
          </cell>
          <cell r="AB643">
            <v>2352</v>
          </cell>
          <cell r="AC643">
            <v>0</v>
          </cell>
        </row>
        <row r="644">
          <cell r="V644" t="str">
            <v>FMS8673AIZOAK BUFFH12A10SBD</v>
          </cell>
          <cell r="W644">
            <v>0</v>
          </cell>
          <cell r="X644">
            <v>2352</v>
          </cell>
          <cell r="Y644">
            <v>0</v>
          </cell>
          <cell r="Z644">
            <v>0</v>
          </cell>
          <cell r="AA644">
            <v>2352</v>
          </cell>
          <cell r="AB644">
            <v>2352</v>
          </cell>
          <cell r="AC644">
            <v>0</v>
          </cell>
        </row>
        <row r="645">
          <cell r="V645" t="str">
            <v>FMS8673AIZOAK BUFFJCPREGSBD</v>
          </cell>
          <cell r="W645">
            <v>1</v>
          </cell>
          <cell r="X645">
            <v>1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1</v>
          </cell>
        </row>
        <row r="646">
          <cell r="V646" t="str">
            <v>FMS8677AIZNAVYH12A10SBD</v>
          </cell>
          <cell r="W646">
            <v>0</v>
          </cell>
          <cell r="X646">
            <v>2352</v>
          </cell>
          <cell r="Y646">
            <v>0</v>
          </cell>
          <cell r="Z646">
            <v>0</v>
          </cell>
          <cell r="AA646">
            <v>2352</v>
          </cell>
          <cell r="AB646">
            <v>2352</v>
          </cell>
          <cell r="AC646">
            <v>0</v>
          </cell>
        </row>
        <row r="647">
          <cell r="V647" t="str">
            <v>FMS8678AIZMULTI COLORS ON ITEMH12A10SBD</v>
          </cell>
          <cell r="W647">
            <v>0</v>
          </cell>
          <cell r="X647">
            <v>2328</v>
          </cell>
          <cell r="Y647">
            <v>0</v>
          </cell>
          <cell r="Z647">
            <v>0</v>
          </cell>
          <cell r="AA647">
            <v>2328</v>
          </cell>
          <cell r="AB647">
            <v>2328</v>
          </cell>
          <cell r="AC647">
            <v>0</v>
          </cell>
        </row>
        <row r="648">
          <cell r="V648" t="str">
            <v>FMS8744ADKBLACKH12A53SBD</v>
          </cell>
          <cell r="W648">
            <v>0</v>
          </cell>
          <cell r="X648">
            <v>3744</v>
          </cell>
          <cell r="Y648">
            <v>0</v>
          </cell>
          <cell r="Z648">
            <v>0</v>
          </cell>
          <cell r="AA648">
            <v>3744</v>
          </cell>
          <cell r="AB648">
            <v>3744</v>
          </cell>
          <cell r="AC648">
            <v>0</v>
          </cell>
        </row>
        <row r="649">
          <cell r="V649" t="str">
            <v>FMS8744ADKBROWNH12A53SBD</v>
          </cell>
          <cell r="W649">
            <v>0</v>
          </cell>
          <cell r="X649">
            <v>3744</v>
          </cell>
          <cell r="Y649">
            <v>0</v>
          </cell>
          <cell r="Z649">
            <v>0</v>
          </cell>
          <cell r="AA649">
            <v>3744</v>
          </cell>
          <cell r="AB649">
            <v>3744</v>
          </cell>
          <cell r="AC649">
            <v>0</v>
          </cell>
        </row>
        <row r="650">
          <cell r="V650" t="str">
            <v>FMS8751ADKBLACKH12A53SBD</v>
          </cell>
          <cell r="W650">
            <v>0</v>
          </cell>
          <cell r="X650">
            <v>1824</v>
          </cell>
          <cell r="Y650">
            <v>0</v>
          </cell>
          <cell r="Z650">
            <v>0</v>
          </cell>
          <cell r="AA650">
            <v>1824</v>
          </cell>
          <cell r="AB650">
            <v>1824</v>
          </cell>
          <cell r="AC650">
            <v>0</v>
          </cell>
        </row>
        <row r="651">
          <cell r="V651" t="str">
            <v>FMS8751ADKTAUPEH12A53SBD</v>
          </cell>
          <cell r="W651">
            <v>0</v>
          </cell>
          <cell r="X651">
            <v>2976</v>
          </cell>
          <cell r="Y651">
            <v>0</v>
          </cell>
          <cell r="Z651">
            <v>0</v>
          </cell>
          <cell r="AA651">
            <v>2976</v>
          </cell>
          <cell r="AB651">
            <v>2976</v>
          </cell>
          <cell r="AC651">
            <v>0</v>
          </cell>
        </row>
        <row r="652">
          <cell r="V652" t="str">
            <v>FMS8755ADKPEWTERJCPREGSBD</v>
          </cell>
          <cell r="W652">
            <v>14</v>
          </cell>
          <cell r="X652">
            <v>14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14</v>
          </cell>
        </row>
        <row r="653">
          <cell r="V653" t="str">
            <v>FMS8755ADKTAUPEJCPREGSBD</v>
          </cell>
          <cell r="W653">
            <v>13</v>
          </cell>
          <cell r="X653">
            <v>13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13</v>
          </cell>
        </row>
        <row r="654">
          <cell r="V654" t="str">
            <v>FMS8756APLGREYMJR12A39SBD</v>
          </cell>
          <cell r="W654">
            <v>-2064</v>
          </cell>
          <cell r="X654">
            <v>0</v>
          </cell>
          <cell r="Y654">
            <v>2064</v>
          </cell>
          <cell r="Z654">
            <v>2064</v>
          </cell>
          <cell r="AA654">
            <v>0</v>
          </cell>
          <cell r="AB654">
            <v>2064</v>
          </cell>
          <cell r="AC654">
            <v>0</v>
          </cell>
          <cell r="AD654">
            <v>2064</v>
          </cell>
          <cell r="AE654">
            <v>46069</v>
          </cell>
        </row>
        <row r="655">
          <cell r="V655" t="str">
            <v>FMS8756APLGREYMJRREGSBD</v>
          </cell>
          <cell r="W655">
            <v>-1548</v>
          </cell>
          <cell r="X655">
            <v>0</v>
          </cell>
          <cell r="Y655">
            <v>1548</v>
          </cell>
          <cell r="Z655">
            <v>1548</v>
          </cell>
          <cell r="AA655">
            <v>0</v>
          </cell>
          <cell r="AB655">
            <v>1548</v>
          </cell>
          <cell r="AC655">
            <v>0</v>
          </cell>
          <cell r="AD655">
            <v>1548</v>
          </cell>
          <cell r="AE655">
            <v>46069</v>
          </cell>
        </row>
        <row r="656">
          <cell r="V656" t="str">
            <v>FMS8798WPLBLACKWMTCOMREGDI</v>
          </cell>
          <cell r="W656">
            <v>-288</v>
          </cell>
          <cell r="X656">
            <v>0</v>
          </cell>
          <cell r="Y656">
            <v>288</v>
          </cell>
          <cell r="Z656">
            <v>288</v>
          </cell>
          <cell r="AA656">
            <v>0</v>
          </cell>
          <cell r="AB656">
            <v>288</v>
          </cell>
          <cell r="AC656">
            <v>0</v>
          </cell>
          <cell r="AD656">
            <v>288</v>
          </cell>
          <cell r="AE656">
            <v>46007</v>
          </cell>
        </row>
        <row r="657">
          <cell r="V657" t="str">
            <v>FMS8798WPLNAVYWMTCOMREGDI</v>
          </cell>
          <cell r="W657">
            <v>-288</v>
          </cell>
          <cell r="X657">
            <v>0</v>
          </cell>
          <cell r="Y657">
            <v>288</v>
          </cell>
          <cell r="Z657">
            <v>288</v>
          </cell>
          <cell r="AA657">
            <v>0</v>
          </cell>
          <cell r="AB657">
            <v>288</v>
          </cell>
          <cell r="AC657">
            <v>0</v>
          </cell>
          <cell r="AD657">
            <v>288</v>
          </cell>
          <cell r="AE657">
            <v>46007</v>
          </cell>
        </row>
        <row r="658">
          <cell r="V658" t="str">
            <v>FMS8887ADKBROWNBUR06F21SBD</v>
          </cell>
          <cell r="W658">
            <v>-1374</v>
          </cell>
          <cell r="X658">
            <v>0</v>
          </cell>
          <cell r="Y658">
            <v>1374</v>
          </cell>
          <cell r="Z658">
            <v>1374</v>
          </cell>
          <cell r="AA658">
            <v>0</v>
          </cell>
          <cell r="AB658">
            <v>1374</v>
          </cell>
          <cell r="AC658">
            <v>0</v>
          </cell>
          <cell r="AD658">
            <v>1374</v>
          </cell>
          <cell r="AE658">
            <v>45986</v>
          </cell>
        </row>
        <row r="659">
          <cell r="V659" t="str">
            <v>FMS8887ADKBROWNBUR06F58SBD</v>
          </cell>
          <cell r="W659">
            <v>-750</v>
          </cell>
          <cell r="X659">
            <v>0</v>
          </cell>
          <cell r="Y659">
            <v>750</v>
          </cell>
          <cell r="Z659">
            <v>750</v>
          </cell>
          <cell r="AA659">
            <v>0</v>
          </cell>
          <cell r="AB659">
            <v>750</v>
          </cell>
          <cell r="AC659">
            <v>0</v>
          </cell>
          <cell r="AD659">
            <v>750</v>
          </cell>
          <cell r="AE659">
            <v>45986</v>
          </cell>
        </row>
        <row r="660">
          <cell r="V660" t="str">
            <v>FMS8887ADKBROWNBUR06F92SBD</v>
          </cell>
          <cell r="W660">
            <v>-372</v>
          </cell>
          <cell r="X660">
            <v>0</v>
          </cell>
          <cell r="Y660">
            <v>372</v>
          </cell>
          <cell r="Z660">
            <v>372</v>
          </cell>
          <cell r="AA660">
            <v>0</v>
          </cell>
          <cell r="AB660">
            <v>372</v>
          </cell>
          <cell r="AC660">
            <v>0</v>
          </cell>
          <cell r="AD660">
            <v>372</v>
          </cell>
          <cell r="AE660">
            <v>45986</v>
          </cell>
        </row>
        <row r="661">
          <cell r="V661" t="str">
            <v>FMS8887ADKBROWNH12A53SBD</v>
          </cell>
          <cell r="W661">
            <v>0</v>
          </cell>
          <cell r="X661">
            <v>1008</v>
          </cell>
          <cell r="Y661">
            <v>0</v>
          </cell>
          <cell r="Z661">
            <v>0</v>
          </cell>
          <cell r="AA661">
            <v>1008</v>
          </cell>
          <cell r="AB661">
            <v>1008</v>
          </cell>
          <cell r="AC661">
            <v>0</v>
          </cell>
        </row>
        <row r="662">
          <cell r="V662" t="str">
            <v>FMS8887ADKBROWNJCPCOMREGSBD</v>
          </cell>
          <cell r="W662">
            <v>1</v>
          </cell>
          <cell r="X662">
            <v>1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1</v>
          </cell>
        </row>
        <row r="663">
          <cell r="V663" t="str">
            <v>FMS8887ADKOLIVEH12A53SBD</v>
          </cell>
          <cell r="W663">
            <v>0</v>
          </cell>
          <cell r="X663">
            <v>2400</v>
          </cell>
          <cell r="Y663">
            <v>0</v>
          </cell>
          <cell r="Z663">
            <v>0</v>
          </cell>
          <cell r="AA663">
            <v>2400</v>
          </cell>
          <cell r="AB663">
            <v>2400</v>
          </cell>
          <cell r="AC663">
            <v>0</v>
          </cell>
        </row>
        <row r="664">
          <cell r="V664" t="str">
            <v>FMS8887ADKTAN-BEIGEBUR06F21SBD</v>
          </cell>
          <cell r="W664">
            <v>-1608</v>
          </cell>
          <cell r="X664">
            <v>0</v>
          </cell>
          <cell r="Y664">
            <v>1608</v>
          </cell>
          <cell r="Z664">
            <v>1608</v>
          </cell>
          <cell r="AA664">
            <v>0</v>
          </cell>
          <cell r="AB664">
            <v>1608</v>
          </cell>
          <cell r="AC664">
            <v>0</v>
          </cell>
          <cell r="AD664">
            <v>1608</v>
          </cell>
          <cell r="AE664">
            <v>45986</v>
          </cell>
        </row>
        <row r="665">
          <cell r="V665" t="str">
            <v>FMS8887ADKTAN-BEIGEBUR06F58SBD</v>
          </cell>
          <cell r="W665">
            <v>-882</v>
          </cell>
          <cell r="X665">
            <v>0</v>
          </cell>
          <cell r="Y665">
            <v>882</v>
          </cell>
          <cell r="Z665">
            <v>882</v>
          </cell>
          <cell r="AA665">
            <v>0</v>
          </cell>
          <cell r="AB665">
            <v>882</v>
          </cell>
          <cell r="AC665">
            <v>0</v>
          </cell>
          <cell r="AD665">
            <v>882</v>
          </cell>
          <cell r="AE665">
            <v>45986</v>
          </cell>
        </row>
        <row r="666">
          <cell r="V666" t="str">
            <v>FMS8887ADKTAN-BEIGEBUR06F92SBD</v>
          </cell>
          <cell r="W666">
            <v>-438</v>
          </cell>
          <cell r="X666">
            <v>0</v>
          </cell>
          <cell r="Y666">
            <v>438</v>
          </cell>
          <cell r="Z666">
            <v>438</v>
          </cell>
          <cell r="AA666">
            <v>0</v>
          </cell>
          <cell r="AB666">
            <v>438</v>
          </cell>
          <cell r="AC666">
            <v>0</v>
          </cell>
          <cell r="AD666">
            <v>438</v>
          </cell>
          <cell r="AE666">
            <v>45986</v>
          </cell>
        </row>
        <row r="667">
          <cell r="V667" t="str">
            <v>FMS8887ADKTAN-BEIGEH12A53SBD</v>
          </cell>
          <cell r="W667">
            <v>0</v>
          </cell>
          <cell r="X667">
            <v>4824</v>
          </cell>
          <cell r="Y667">
            <v>0</v>
          </cell>
          <cell r="Z667">
            <v>2820</v>
          </cell>
          <cell r="AA667">
            <v>2004</v>
          </cell>
          <cell r="AB667">
            <v>4824</v>
          </cell>
          <cell r="AC667">
            <v>0</v>
          </cell>
        </row>
        <row r="668">
          <cell r="V668" t="str">
            <v>FMS8887ADKTAN-BEIGEJCPCOMREGSBD</v>
          </cell>
          <cell r="W668">
            <v>1</v>
          </cell>
          <cell r="X668">
            <v>1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1</v>
          </cell>
        </row>
        <row r="669">
          <cell r="V669" t="str">
            <v>FMS8887ADKTAUPEBUR06F21SBD</v>
          </cell>
          <cell r="W669">
            <v>-552</v>
          </cell>
          <cell r="X669">
            <v>0</v>
          </cell>
          <cell r="Y669">
            <v>552</v>
          </cell>
          <cell r="Z669">
            <v>552</v>
          </cell>
          <cell r="AA669">
            <v>0</v>
          </cell>
          <cell r="AB669">
            <v>552</v>
          </cell>
          <cell r="AC669">
            <v>0</v>
          </cell>
          <cell r="AD669">
            <v>552</v>
          </cell>
          <cell r="AE669">
            <v>45986</v>
          </cell>
        </row>
        <row r="670">
          <cell r="V670" t="str">
            <v>FMS8887ADKTAUPEBUR06F58SBD</v>
          </cell>
          <cell r="W670">
            <v>-306</v>
          </cell>
          <cell r="X670">
            <v>0</v>
          </cell>
          <cell r="Y670">
            <v>306</v>
          </cell>
          <cell r="Z670">
            <v>306</v>
          </cell>
          <cell r="AA670">
            <v>0</v>
          </cell>
          <cell r="AB670">
            <v>306</v>
          </cell>
          <cell r="AC670">
            <v>0</v>
          </cell>
          <cell r="AD670">
            <v>306</v>
          </cell>
          <cell r="AE670">
            <v>45986</v>
          </cell>
        </row>
        <row r="671">
          <cell r="V671" t="str">
            <v>FMS8887ADKTAUPEBUR06F92SBD</v>
          </cell>
          <cell r="W671">
            <v>-150</v>
          </cell>
          <cell r="X671">
            <v>0</v>
          </cell>
          <cell r="Y671">
            <v>150</v>
          </cell>
          <cell r="Z671">
            <v>150</v>
          </cell>
          <cell r="AA671">
            <v>0</v>
          </cell>
          <cell r="AB671">
            <v>150</v>
          </cell>
          <cell r="AC671">
            <v>0</v>
          </cell>
          <cell r="AD671">
            <v>150</v>
          </cell>
          <cell r="AE671">
            <v>45986</v>
          </cell>
        </row>
        <row r="672">
          <cell r="V672" t="str">
            <v>FMS8887ADKTAUPEJCPCOMREGSBD</v>
          </cell>
          <cell r="W672">
            <v>1</v>
          </cell>
          <cell r="X672">
            <v>1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1</v>
          </cell>
        </row>
        <row r="673">
          <cell r="V673" t="str">
            <v>FMS9045APLNAVYMJR10A02SBD</v>
          </cell>
          <cell r="W673">
            <v>-2660</v>
          </cell>
          <cell r="X673">
            <v>0</v>
          </cell>
          <cell r="Y673">
            <v>2660</v>
          </cell>
          <cell r="Z673">
            <v>2660</v>
          </cell>
          <cell r="AA673">
            <v>0</v>
          </cell>
          <cell r="AB673">
            <v>2660</v>
          </cell>
          <cell r="AC673">
            <v>0</v>
          </cell>
          <cell r="AD673">
            <v>2660</v>
          </cell>
          <cell r="AE673">
            <v>46097</v>
          </cell>
        </row>
        <row r="674">
          <cell r="V674" t="str">
            <v>FMS9045APLNAVYMJRREGSBD</v>
          </cell>
          <cell r="W674">
            <v>-1344</v>
          </cell>
          <cell r="X674">
            <v>0</v>
          </cell>
          <cell r="Y674">
            <v>1344</v>
          </cell>
          <cell r="Z674">
            <v>1344</v>
          </cell>
          <cell r="AA674">
            <v>0</v>
          </cell>
          <cell r="AB674">
            <v>1344</v>
          </cell>
          <cell r="AC674">
            <v>0</v>
          </cell>
          <cell r="AD674">
            <v>1344</v>
          </cell>
          <cell r="AE674">
            <v>46097</v>
          </cell>
        </row>
        <row r="675">
          <cell r="V675" t="str">
            <v>FMS9163AASBLACKSAMCOMREGSBD</v>
          </cell>
          <cell r="W675">
            <v>-2718</v>
          </cell>
          <cell r="X675">
            <v>0</v>
          </cell>
          <cell r="Y675">
            <v>2718</v>
          </cell>
          <cell r="Z675">
            <v>2718</v>
          </cell>
          <cell r="AA675">
            <v>0</v>
          </cell>
          <cell r="AB675">
            <v>2718</v>
          </cell>
          <cell r="AC675">
            <v>0</v>
          </cell>
          <cell r="AD675">
            <v>2718</v>
          </cell>
          <cell r="AE675">
            <v>46111</v>
          </cell>
        </row>
        <row r="676">
          <cell r="V676" t="str">
            <v>FMS9163AASBLUESAMCOMREGSBD</v>
          </cell>
          <cell r="W676">
            <v>-4014</v>
          </cell>
          <cell r="X676">
            <v>0</v>
          </cell>
          <cell r="Y676">
            <v>4014</v>
          </cell>
          <cell r="Z676">
            <v>4014</v>
          </cell>
          <cell r="AA676">
            <v>0</v>
          </cell>
          <cell r="AB676">
            <v>4014</v>
          </cell>
          <cell r="AC676">
            <v>0</v>
          </cell>
          <cell r="AD676">
            <v>4014</v>
          </cell>
          <cell r="AE676">
            <v>46111</v>
          </cell>
        </row>
        <row r="677">
          <cell r="V677" t="str">
            <v>FMS9163AASWHITESAMCOMREGSBD</v>
          </cell>
          <cell r="W677">
            <v>-3312</v>
          </cell>
          <cell r="X677">
            <v>0</v>
          </cell>
          <cell r="Y677">
            <v>3312</v>
          </cell>
          <cell r="Z677">
            <v>3312</v>
          </cell>
          <cell r="AA677">
            <v>0</v>
          </cell>
          <cell r="AB677">
            <v>3312</v>
          </cell>
          <cell r="AC677">
            <v>0</v>
          </cell>
          <cell r="AD677">
            <v>3312</v>
          </cell>
          <cell r="AE677">
            <v>46111</v>
          </cell>
        </row>
        <row r="678">
          <cell r="V678" t="str">
            <v>FMS9518BASBROWNHREGSBD</v>
          </cell>
          <cell r="W678">
            <v>-150</v>
          </cell>
          <cell r="X678">
            <v>0</v>
          </cell>
          <cell r="Y678">
            <v>1200</v>
          </cell>
          <cell r="Z678">
            <v>150</v>
          </cell>
          <cell r="AA678">
            <v>0</v>
          </cell>
          <cell r="AB678">
            <v>150</v>
          </cell>
          <cell r="AC678">
            <v>1050</v>
          </cell>
          <cell r="AD678">
            <v>1200</v>
          </cell>
          <cell r="AE678">
            <v>46061</v>
          </cell>
        </row>
        <row r="679">
          <cell r="V679" t="str">
            <v>FMS9518BASNAVYHREGSBD</v>
          </cell>
          <cell r="W679">
            <v>-58</v>
          </cell>
          <cell r="X679">
            <v>0</v>
          </cell>
          <cell r="Y679">
            <v>1812</v>
          </cell>
          <cell r="Z679">
            <v>58</v>
          </cell>
          <cell r="AA679">
            <v>0</v>
          </cell>
          <cell r="AB679">
            <v>58</v>
          </cell>
          <cell r="AC679">
            <v>1754</v>
          </cell>
          <cell r="AD679">
            <v>1812</v>
          </cell>
          <cell r="AE679">
            <v>46061</v>
          </cell>
        </row>
        <row r="680">
          <cell r="V680" t="str">
            <v>FMS9521BASBLACKHREGSBD</v>
          </cell>
          <cell r="W680">
            <v>-135</v>
          </cell>
          <cell r="X680">
            <v>0</v>
          </cell>
          <cell r="Y680">
            <v>1200</v>
          </cell>
          <cell r="Z680">
            <v>135</v>
          </cell>
          <cell r="AA680">
            <v>0</v>
          </cell>
          <cell r="AB680">
            <v>135</v>
          </cell>
          <cell r="AC680">
            <v>1065</v>
          </cell>
          <cell r="AD680">
            <v>1200</v>
          </cell>
          <cell r="AE680">
            <v>46061</v>
          </cell>
        </row>
        <row r="681">
          <cell r="V681" t="str">
            <v>FMS9521BASLIMEHREGSBD</v>
          </cell>
          <cell r="W681">
            <v>-139</v>
          </cell>
          <cell r="X681">
            <v>0</v>
          </cell>
          <cell r="Y681">
            <v>1812</v>
          </cell>
          <cell r="Z681">
            <v>139</v>
          </cell>
          <cell r="AA681">
            <v>0</v>
          </cell>
          <cell r="AB681">
            <v>139</v>
          </cell>
          <cell r="AC681">
            <v>1673</v>
          </cell>
          <cell r="AD681">
            <v>1812</v>
          </cell>
          <cell r="AE681">
            <v>46061</v>
          </cell>
        </row>
        <row r="682">
          <cell r="V682" t="str">
            <v>FMS9521BASMIST GREYHREGSBD</v>
          </cell>
          <cell r="W682">
            <v>-122</v>
          </cell>
          <cell r="X682">
            <v>0</v>
          </cell>
          <cell r="Y682">
            <v>1200</v>
          </cell>
          <cell r="Z682">
            <v>122</v>
          </cell>
          <cell r="AA682">
            <v>0</v>
          </cell>
          <cell r="AB682">
            <v>122</v>
          </cell>
          <cell r="AC682">
            <v>1078</v>
          </cell>
          <cell r="AD682">
            <v>1200</v>
          </cell>
          <cell r="AE682">
            <v>46061</v>
          </cell>
        </row>
        <row r="683">
          <cell r="V683" t="str">
            <v>FMS9521BASTRANQUIL BLUEBEOREGSBD</v>
          </cell>
          <cell r="W683">
            <v>-168</v>
          </cell>
          <cell r="X683">
            <v>0</v>
          </cell>
          <cell r="Y683">
            <v>168</v>
          </cell>
          <cell r="Z683">
            <v>168</v>
          </cell>
          <cell r="AA683">
            <v>0</v>
          </cell>
          <cell r="AB683">
            <v>168</v>
          </cell>
          <cell r="AC683">
            <v>0</v>
          </cell>
          <cell r="AD683">
            <v>168</v>
          </cell>
          <cell r="AE683">
            <v>46083</v>
          </cell>
        </row>
        <row r="684">
          <cell r="V684" t="str">
            <v>FMS9521BASTRANQUIL BLUEHREGSBD</v>
          </cell>
          <cell r="W684">
            <v>-136</v>
          </cell>
          <cell r="X684">
            <v>0</v>
          </cell>
          <cell r="Y684">
            <v>1032</v>
          </cell>
          <cell r="Z684">
            <v>136</v>
          </cell>
          <cell r="AA684">
            <v>0</v>
          </cell>
          <cell r="AB684">
            <v>136</v>
          </cell>
          <cell r="AC684">
            <v>896</v>
          </cell>
          <cell r="AD684">
            <v>1032</v>
          </cell>
          <cell r="AE684">
            <v>46061</v>
          </cell>
        </row>
        <row r="685">
          <cell r="V685" t="str">
            <v>FMS9525BASBLACKHREGSBD</v>
          </cell>
          <cell r="W685">
            <v>-61</v>
          </cell>
          <cell r="X685">
            <v>0</v>
          </cell>
          <cell r="Y685">
            <v>1812</v>
          </cell>
          <cell r="Z685">
            <v>61</v>
          </cell>
          <cell r="AA685">
            <v>0</v>
          </cell>
          <cell r="AB685">
            <v>61</v>
          </cell>
          <cell r="AC685">
            <v>1751</v>
          </cell>
          <cell r="AD685">
            <v>1812</v>
          </cell>
          <cell r="AE685">
            <v>46061</v>
          </cell>
        </row>
        <row r="686">
          <cell r="V686" t="str">
            <v>FMS9525BASGREYHREGSBD</v>
          </cell>
          <cell r="W686">
            <v>-115</v>
          </cell>
          <cell r="X686">
            <v>0</v>
          </cell>
          <cell r="Y686">
            <v>1812</v>
          </cell>
          <cell r="Z686">
            <v>115</v>
          </cell>
          <cell r="AA686">
            <v>0</v>
          </cell>
          <cell r="AB686">
            <v>115</v>
          </cell>
          <cell r="AC686">
            <v>1697</v>
          </cell>
          <cell r="AD686">
            <v>1812</v>
          </cell>
          <cell r="AE686">
            <v>46061</v>
          </cell>
        </row>
        <row r="687">
          <cell r="V687" t="str">
            <v>FMS9525BASNAVYHREGSBD</v>
          </cell>
          <cell r="W687">
            <v>-92</v>
          </cell>
          <cell r="X687">
            <v>0</v>
          </cell>
          <cell r="Y687">
            <v>1812</v>
          </cell>
          <cell r="Z687">
            <v>92</v>
          </cell>
          <cell r="AA687">
            <v>0</v>
          </cell>
          <cell r="AB687">
            <v>92</v>
          </cell>
          <cell r="AC687">
            <v>1720</v>
          </cell>
          <cell r="AD687">
            <v>1812</v>
          </cell>
          <cell r="AE687">
            <v>46061</v>
          </cell>
        </row>
        <row r="688">
          <cell r="V688" t="str">
            <v>FMS9525BASNAVYRKR06F13SBD</v>
          </cell>
          <cell r="W688">
            <v>-504</v>
          </cell>
          <cell r="X688">
            <v>0</v>
          </cell>
          <cell r="Y688">
            <v>504</v>
          </cell>
          <cell r="Z688">
            <v>504</v>
          </cell>
          <cell r="AA688">
            <v>0</v>
          </cell>
          <cell r="AB688">
            <v>504</v>
          </cell>
          <cell r="AC688">
            <v>0</v>
          </cell>
          <cell r="AD688">
            <v>504</v>
          </cell>
          <cell r="AE688">
            <v>46113</v>
          </cell>
        </row>
        <row r="689">
          <cell r="V689" t="str">
            <v>FMS9525BASNAVYRKR12F19SBD</v>
          </cell>
          <cell r="W689">
            <v>-1500</v>
          </cell>
          <cell r="X689">
            <v>0</v>
          </cell>
          <cell r="Y689">
            <v>1500</v>
          </cell>
          <cell r="Z689">
            <v>1500</v>
          </cell>
          <cell r="AA689">
            <v>0</v>
          </cell>
          <cell r="AB689">
            <v>1500</v>
          </cell>
          <cell r="AC689">
            <v>0</v>
          </cell>
          <cell r="AD689">
            <v>1500</v>
          </cell>
          <cell r="AE689">
            <v>46113</v>
          </cell>
        </row>
        <row r="690">
          <cell r="V690" t="str">
            <v>FMS9526BASBLACKHREGSBD</v>
          </cell>
          <cell r="W690">
            <v>-129</v>
          </cell>
          <cell r="X690">
            <v>0</v>
          </cell>
          <cell r="Y690">
            <v>2400</v>
          </cell>
          <cell r="Z690">
            <v>129</v>
          </cell>
          <cell r="AA690">
            <v>0</v>
          </cell>
          <cell r="AB690">
            <v>129</v>
          </cell>
          <cell r="AC690">
            <v>2271</v>
          </cell>
          <cell r="AD690">
            <v>2400</v>
          </cell>
          <cell r="AE690">
            <v>46061</v>
          </cell>
        </row>
        <row r="691">
          <cell r="V691" t="str">
            <v>FMS9526BASBLACKRKR06F13SBD</v>
          </cell>
          <cell r="W691">
            <v>-504</v>
          </cell>
          <cell r="X691">
            <v>0</v>
          </cell>
          <cell r="Y691">
            <v>504</v>
          </cell>
          <cell r="Z691">
            <v>504</v>
          </cell>
          <cell r="AA691">
            <v>0</v>
          </cell>
          <cell r="AB691">
            <v>504</v>
          </cell>
          <cell r="AC691">
            <v>0</v>
          </cell>
          <cell r="AD691">
            <v>504</v>
          </cell>
          <cell r="AE691">
            <v>46113</v>
          </cell>
        </row>
        <row r="692">
          <cell r="V692" t="str">
            <v>FMS9526BASBLACKRKR12F19SBD</v>
          </cell>
          <cell r="W692">
            <v>-1500</v>
          </cell>
          <cell r="X692">
            <v>0</v>
          </cell>
          <cell r="Y692">
            <v>1500</v>
          </cell>
          <cell r="Z692">
            <v>1500</v>
          </cell>
          <cell r="AA692">
            <v>0</v>
          </cell>
          <cell r="AB692">
            <v>1500</v>
          </cell>
          <cell r="AC692">
            <v>0</v>
          </cell>
          <cell r="AD692">
            <v>1500</v>
          </cell>
          <cell r="AE692">
            <v>46113</v>
          </cell>
        </row>
        <row r="693">
          <cell r="V693" t="str">
            <v>FMS9526BASGREYHREGSBD</v>
          </cell>
          <cell r="W693">
            <v>-130</v>
          </cell>
          <cell r="X693">
            <v>0</v>
          </cell>
          <cell r="Y693">
            <v>2400</v>
          </cell>
          <cell r="Z693">
            <v>130</v>
          </cell>
          <cell r="AA693">
            <v>0</v>
          </cell>
          <cell r="AB693">
            <v>130</v>
          </cell>
          <cell r="AC693">
            <v>2270</v>
          </cell>
          <cell r="AD693">
            <v>2400</v>
          </cell>
          <cell r="AE693">
            <v>46061</v>
          </cell>
        </row>
        <row r="694">
          <cell r="V694" t="str">
            <v>FMS9526BASNAVYHREGSBD</v>
          </cell>
          <cell r="W694">
            <v>-92</v>
          </cell>
          <cell r="X694">
            <v>0</v>
          </cell>
          <cell r="Y694">
            <v>2400</v>
          </cell>
          <cell r="Z694">
            <v>92</v>
          </cell>
          <cell r="AA694">
            <v>0</v>
          </cell>
          <cell r="AB694">
            <v>92</v>
          </cell>
          <cell r="AC694">
            <v>2308</v>
          </cell>
          <cell r="AD694">
            <v>2400</v>
          </cell>
          <cell r="AE694">
            <v>46061</v>
          </cell>
        </row>
        <row r="695">
          <cell r="V695" t="str">
            <v>FMS9526BASNAVYRKR06F13SBD</v>
          </cell>
          <cell r="W695">
            <v>-504</v>
          </cell>
          <cell r="X695">
            <v>0</v>
          </cell>
          <cell r="Y695">
            <v>504</v>
          </cell>
          <cell r="Z695">
            <v>504</v>
          </cell>
          <cell r="AA695">
            <v>0</v>
          </cell>
          <cell r="AB695">
            <v>504</v>
          </cell>
          <cell r="AC695">
            <v>0</v>
          </cell>
          <cell r="AD695">
            <v>504</v>
          </cell>
          <cell r="AE695">
            <v>46113</v>
          </cell>
        </row>
        <row r="696">
          <cell r="V696" t="str">
            <v>FMS9526BASNAVYRKR12F19SBD</v>
          </cell>
          <cell r="W696">
            <v>-1500</v>
          </cell>
          <cell r="X696">
            <v>0</v>
          </cell>
          <cell r="Y696">
            <v>1500</v>
          </cell>
          <cell r="Z696">
            <v>1500</v>
          </cell>
          <cell r="AA696">
            <v>0</v>
          </cell>
          <cell r="AB696">
            <v>1500</v>
          </cell>
          <cell r="AC696">
            <v>0</v>
          </cell>
          <cell r="AD696">
            <v>1500</v>
          </cell>
          <cell r="AE696">
            <v>46113</v>
          </cell>
        </row>
        <row r="697">
          <cell r="V697" t="str">
            <v>FMS9684WRSLIME GREYWMT10F18DI</v>
          </cell>
          <cell r="W697">
            <v>-12490</v>
          </cell>
          <cell r="X697">
            <v>0</v>
          </cell>
          <cell r="Y697">
            <v>12480</v>
          </cell>
          <cell r="Z697">
            <v>12490</v>
          </cell>
          <cell r="AA697">
            <v>0</v>
          </cell>
          <cell r="AB697">
            <v>12490</v>
          </cell>
          <cell r="AC697">
            <v>-4660</v>
          </cell>
          <cell r="AD697">
            <v>1290</v>
          </cell>
          <cell r="AE697">
            <v>46000</v>
          </cell>
          <cell r="AF697">
            <v>1680</v>
          </cell>
          <cell r="AG697">
            <v>46001</v>
          </cell>
          <cell r="AH697">
            <v>2900</v>
          </cell>
          <cell r="AI697">
            <v>46003</v>
          </cell>
          <cell r="AJ697">
            <v>1960</v>
          </cell>
          <cell r="AK697">
            <v>46004</v>
          </cell>
        </row>
        <row r="698">
          <cell r="V698" t="str">
            <v>FMS9684WRSLIME GREYWMT10F19DI</v>
          </cell>
          <cell r="W698">
            <v>-12490</v>
          </cell>
          <cell r="X698">
            <v>0</v>
          </cell>
          <cell r="Y698">
            <v>12480</v>
          </cell>
          <cell r="Z698">
            <v>12490</v>
          </cell>
          <cell r="AA698">
            <v>0</v>
          </cell>
          <cell r="AB698">
            <v>12490</v>
          </cell>
          <cell r="AC698">
            <v>-4660</v>
          </cell>
          <cell r="AD698">
            <v>1290</v>
          </cell>
          <cell r="AE698">
            <v>46000</v>
          </cell>
          <cell r="AF698">
            <v>1680</v>
          </cell>
          <cell r="AG698">
            <v>46001</v>
          </cell>
          <cell r="AH698">
            <v>2900</v>
          </cell>
          <cell r="AI698">
            <v>46003</v>
          </cell>
          <cell r="AJ698">
            <v>1960</v>
          </cell>
          <cell r="AK698">
            <v>46004</v>
          </cell>
        </row>
        <row r="699">
          <cell r="V699" t="str">
            <v>FMS9684WRSLIME GREYWMTREGDI</v>
          </cell>
          <cell r="W699">
            <v>-17280</v>
          </cell>
          <cell r="X699">
            <v>0</v>
          </cell>
          <cell r="Y699">
            <v>17280</v>
          </cell>
          <cell r="Z699">
            <v>17280</v>
          </cell>
          <cell r="AA699">
            <v>0</v>
          </cell>
          <cell r="AB699">
            <v>17280</v>
          </cell>
          <cell r="AC699">
            <v>0</v>
          </cell>
          <cell r="AD699">
            <v>13332</v>
          </cell>
          <cell r="AE699">
            <v>46015</v>
          </cell>
          <cell r="AF699">
            <v>3948</v>
          </cell>
          <cell r="AG699">
            <v>46113</v>
          </cell>
        </row>
        <row r="700">
          <cell r="V700" t="str">
            <v>FMS9684WRSNAVY ORANGEWMT09F56DI</v>
          </cell>
          <cell r="W700">
            <v>-7974</v>
          </cell>
          <cell r="X700">
            <v>0</v>
          </cell>
          <cell r="Y700">
            <v>7974</v>
          </cell>
          <cell r="Z700">
            <v>7974</v>
          </cell>
          <cell r="AA700">
            <v>0</v>
          </cell>
          <cell r="AB700">
            <v>7974</v>
          </cell>
          <cell r="AC700">
            <v>-1251</v>
          </cell>
          <cell r="AD700">
            <v>1836</v>
          </cell>
          <cell r="AE700">
            <v>46000</v>
          </cell>
          <cell r="AF700">
            <v>891</v>
          </cell>
          <cell r="AG700">
            <v>46001</v>
          </cell>
          <cell r="AH700">
            <v>3357</v>
          </cell>
          <cell r="AI700">
            <v>46003</v>
          </cell>
          <cell r="AJ700">
            <v>639</v>
          </cell>
          <cell r="AK700">
            <v>46010</v>
          </cell>
        </row>
        <row r="701">
          <cell r="V701" t="str">
            <v>FMS9684WRSNAVY ORANGEWMT11F05DI</v>
          </cell>
          <cell r="W701">
            <v>-9746</v>
          </cell>
          <cell r="X701">
            <v>0</v>
          </cell>
          <cell r="Y701">
            <v>9746</v>
          </cell>
          <cell r="Z701">
            <v>9746</v>
          </cell>
          <cell r="AA701">
            <v>0</v>
          </cell>
          <cell r="AB701">
            <v>9746</v>
          </cell>
          <cell r="AC701">
            <v>-1529</v>
          </cell>
          <cell r="AD701">
            <v>2244</v>
          </cell>
          <cell r="AE701">
            <v>46000</v>
          </cell>
          <cell r="AF701">
            <v>1089</v>
          </cell>
          <cell r="AG701">
            <v>46001</v>
          </cell>
          <cell r="AH701">
            <v>4103</v>
          </cell>
          <cell r="AI701">
            <v>46003</v>
          </cell>
          <cell r="AJ701">
            <v>781</v>
          </cell>
          <cell r="AK701">
            <v>46010</v>
          </cell>
        </row>
        <row r="702">
          <cell r="V702" t="str">
            <v>FMS9684WRSNAVY ORANGEWMTREGDI</v>
          </cell>
          <cell r="W702">
            <v>-35280</v>
          </cell>
          <cell r="X702">
            <v>0</v>
          </cell>
          <cell r="Y702">
            <v>35280</v>
          </cell>
          <cell r="Z702">
            <v>35280</v>
          </cell>
          <cell r="AA702">
            <v>0</v>
          </cell>
          <cell r="AB702">
            <v>35280</v>
          </cell>
          <cell r="AC702">
            <v>-3960</v>
          </cell>
          <cell r="AD702">
            <v>7992</v>
          </cell>
          <cell r="AE702">
            <v>46015</v>
          </cell>
          <cell r="AF702">
            <v>7992</v>
          </cell>
          <cell r="AG702">
            <v>46050</v>
          </cell>
          <cell r="AH702">
            <v>8700</v>
          </cell>
          <cell r="AI702">
            <v>46085</v>
          </cell>
          <cell r="AJ702">
            <v>6636</v>
          </cell>
          <cell r="AK702">
            <v>46120</v>
          </cell>
        </row>
        <row r="703">
          <cell r="V703" t="str">
            <v>FMS9686WPLBLACKWMT20F12DI</v>
          </cell>
          <cell r="W703">
            <v>-73940</v>
          </cell>
          <cell r="X703">
            <v>0</v>
          </cell>
          <cell r="Y703">
            <v>73920</v>
          </cell>
          <cell r="Z703">
            <v>73940</v>
          </cell>
          <cell r="AA703">
            <v>0</v>
          </cell>
          <cell r="AB703">
            <v>73940</v>
          </cell>
          <cell r="AC703">
            <v>-32180</v>
          </cell>
          <cell r="AD703">
            <v>20</v>
          </cell>
          <cell r="AE703">
            <v>45957</v>
          </cell>
          <cell r="AF703">
            <v>10660</v>
          </cell>
          <cell r="AG703">
            <v>46000</v>
          </cell>
          <cell r="AH703">
            <v>9500</v>
          </cell>
          <cell r="AI703">
            <v>46001</v>
          </cell>
          <cell r="AJ703">
            <v>21580</v>
          </cell>
          <cell r="AK703">
            <v>46003</v>
          </cell>
        </row>
        <row r="704">
          <cell r="V704" t="str">
            <v>FMS9686WPLBLACKWMTREGDI</v>
          </cell>
          <cell r="W704">
            <v>-511908</v>
          </cell>
          <cell r="X704">
            <v>0</v>
          </cell>
          <cell r="Y704">
            <v>511908</v>
          </cell>
          <cell r="Z704">
            <v>511908</v>
          </cell>
          <cell r="AA704">
            <v>0</v>
          </cell>
          <cell r="AB704">
            <v>511908</v>
          </cell>
          <cell r="AC704">
            <v>-273300</v>
          </cell>
          <cell r="AD704">
            <v>74628</v>
          </cell>
          <cell r="AE704">
            <v>46015</v>
          </cell>
          <cell r="AF704">
            <v>54660</v>
          </cell>
          <cell r="AG704">
            <v>46036</v>
          </cell>
          <cell r="AH704">
            <v>54660</v>
          </cell>
          <cell r="AI704">
            <v>46057</v>
          </cell>
          <cell r="AJ704">
            <v>54660</v>
          </cell>
          <cell r="AK704">
            <v>46078</v>
          </cell>
        </row>
        <row r="705">
          <cell r="V705" t="str">
            <v>FMS9686WPLBLACKWMTCOMREGDI</v>
          </cell>
          <cell r="W705">
            <v>-3012</v>
          </cell>
          <cell r="X705">
            <v>0</v>
          </cell>
          <cell r="Y705">
            <v>3012</v>
          </cell>
          <cell r="Z705">
            <v>3012</v>
          </cell>
          <cell r="AA705">
            <v>0</v>
          </cell>
          <cell r="AB705">
            <v>3012</v>
          </cell>
          <cell r="AC705">
            <v>0</v>
          </cell>
          <cell r="AD705">
            <v>1032</v>
          </cell>
          <cell r="AE705">
            <v>46041</v>
          </cell>
          <cell r="AF705">
            <v>624</v>
          </cell>
          <cell r="AG705">
            <v>46050</v>
          </cell>
          <cell r="AH705">
            <v>1356</v>
          </cell>
          <cell r="AI705">
            <v>46055</v>
          </cell>
        </row>
        <row r="706">
          <cell r="V706" t="str">
            <v>FMS9686WPLLIGHT GREYWMT20F09DI</v>
          </cell>
          <cell r="W706">
            <v>-28320</v>
          </cell>
          <cell r="X706">
            <v>0</v>
          </cell>
          <cell r="Y706">
            <v>28320</v>
          </cell>
          <cell r="Z706">
            <v>28320</v>
          </cell>
          <cell r="AA706">
            <v>0</v>
          </cell>
          <cell r="AB706">
            <v>28320</v>
          </cell>
          <cell r="AC706">
            <v>-16160</v>
          </cell>
          <cell r="AD706">
            <v>1860</v>
          </cell>
          <cell r="AE706">
            <v>46000</v>
          </cell>
          <cell r="AF706">
            <v>2320</v>
          </cell>
          <cell r="AG706">
            <v>46001</v>
          </cell>
          <cell r="AH706">
            <v>3400</v>
          </cell>
          <cell r="AI706">
            <v>46003</v>
          </cell>
          <cell r="AJ706">
            <v>4580</v>
          </cell>
          <cell r="AK706">
            <v>46004</v>
          </cell>
        </row>
        <row r="707">
          <cell r="V707" t="str">
            <v>FMS9686WPLLIGHT GREYWMTREGDI</v>
          </cell>
          <cell r="W707">
            <v>-145176</v>
          </cell>
          <cell r="X707">
            <v>0</v>
          </cell>
          <cell r="Y707">
            <v>145176</v>
          </cell>
          <cell r="Z707">
            <v>145176</v>
          </cell>
          <cell r="AA707">
            <v>0</v>
          </cell>
          <cell r="AB707">
            <v>145176</v>
          </cell>
          <cell r="AC707">
            <v>-43464</v>
          </cell>
          <cell r="AD707">
            <v>25428</v>
          </cell>
          <cell r="AE707">
            <v>46015</v>
          </cell>
          <cell r="AF707">
            <v>25428</v>
          </cell>
          <cell r="AG707">
            <v>46036</v>
          </cell>
          <cell r="AH707">
            <v>25428</v>
          </cell>
          <cell r="AI707">
            <v>46057</v>
          </cell>
          <cell r="AJ707">
            <v>25428</v>
          </cell>
          <cell r="AK707">
            <v>46078</v>
          </cell>
        </row>
        <row r="708">
          <cell r="V708" t="str">
            <v>FMS9686WPLLIGHT GREYWMTCOMREGDI</v>
          </cell>
          <cell r="W708">
            <v>-2004</v>
          </cell>
          <cell r="X708">
            <v>0</v>
          </cell>
          <cell r="Y708">
            <v>2004</v>
          </cell>
          <cell r="Z708">
            <v>2004</v>
          </cell>
          <cell r="AA708">
            <v>0</v>
          </cell>
          <cell r="AB708">
            <v>2004</v>
          </cell>
          <cell r="AC708">
            <v>0</v>
          </cell>
          <cell r="AD708">
            <v>684</v>
          </cell>
          <cell r="AE708">
            <v>46041</v>
          </cell>
          <cell r="AF708">
            <v>432</v>
          </cell>
          <cell r="AG708">
            <v>46050</v>
          </cell>
          <cell r="AH708">
            <v>888</v>
          </cell>
          <cell r="AI708">
            <v>46055</v>
          </cell>
        </row>
        <row r="709">
          <cell r="V709" t="str">
            <v>FMS9686WPLINDIGO NAVYWMT19F01DI</v>
          </cell>
          <cell r="W709">
            <v>-61123</v>
          </cell>
          <cell r="X709">
            <v>0</v>
          </cell>
          <cell r="Y709">
            <v>61104</v>
          </cell>
          <cell r="Z709">
            <v>61123</v>
          </cell>
          <cell r="AA709">
            <v>0</v>
          </cell>
          <cell r="AB709">
            <v>61123</v>
          </cell>
          <cell r="AC709">
            <v>-28386</v>
          </cell>
          <cell r="AD709">
            <v>19</v>
          </cell>
          <cell r="AE709">
            <v>45957</v>
          </cell>
          <cell r="AF709">
            <v>7942</v>
          </cell>
          <cell r="AG709">
            <v>46000</v>
          </cell>
          <cell r="AH709">
            <v>8113</v>
          </cell>
          <cell r="AI709">
            <v>46001</v>
          </cell>
          <cell r="AJ709">
            <v>16663</v>
          </cell>
          <cell r="AK709">
            <v>46003</v>
          </cell>
        </row>
        <row r="710">
          <cell r="V710" t="str">
            <v>FMS9686WPLINDIGO NAVYWMTREGDI</v>
          </cell>
          <cell r="W710">
            <v>-257976</v>
          </cell>
          <cell r="X710">
            <v>0</v>
          </cell>
          <cell r="Y710">
            <v>257976</v>
          </cell>
          <cell r="Z710">
            <v>257976</v>
          </cell>
          <cell r="AA710">
            <v>0</v>
          </cell>
          <cell r="AB710">
            <v>257976</v>
          </cell>
          <cell r="AC710">
            <v>-75924</v>
          </cell>
          <cell r="AD710">
            <v>45504</v>
          </cell>
          <cell r="AE710">
            <v>46015</v>
          </cell>
          <cell r="AF710">
            <v>45516</v>
          </cell>
          <cell r="AG710">
            <v>46036</v>
          </cell>
          <cell r="AH710">
            <v>45516</v>
          </cell>
          <cell r="AI710">
            <v>46057</v>
          </cell>
          <cell r="AJ710">
            <v>45516</v>
          </cell>
          <cell r="AK710">
            <v>46078</v>
          </cell>
        </row>
        <row r="711">
          <cell r="V711" t="str">
            <v>FMS9686WPLOLIVEWMTCOMREGDI</v>
          </cell>
          <cell r="W711">
            <v>-3096</v>
          </cell>
          <cell r="X711">
            <v>0</v>
          </cell>
          <cell r="Y711">
            <v>3096</v>
          </cell>
          <cell r="Z711">
            <v>3096</v>
          </cell>
          <cell r="AA711">
            <v>0</v>
          </cell>
          <cell r="AB711">
            <v>3096</v>
          </cell>
          <cell r="AC711">
            <v>0</v>
          </cell>
          <cell r="AD711">
            <v>1044</v>
          </cell>
          <cell r="AE711">
            <v>46041</v>
          </cell>
          <cell r="AF711">
            <v>660</v>
          </cell>
          <cell r="AG711">
            <v>46050</v>
          </cell>
          <cell r="AH711">
            <v>1392</v>
          </cell>
          <cell r="AI711">
            <v>46055</v>
          </cell>
        </row>
        <row r="712">
          <cell r="V712" t="str">
            <v>FMS9686WPLTAN-BEIGEWMT20F09DI</v>
          </cell>
          <cell r="W712">
            <v>-20940</v>
          </cell>
          <cell r="X712">
            <v>0</v>
          </cell>
          <cell r="Y712">
            <v>20940</v>
          </cell>
          <cell r="Z712">
            <v>20940</v>
          </cell>
          <cell r="AA712">
            <v>0</v>
          </cell>
          <cell r="AB712">
            <v>20940</v>
          </cell>
          <cell r="AC712">
            <v>-7040</v>
          </cell>
          <cell r="AD712">
            <v>3060</v>
          </cell>
          <cell r="AE712">
            <v>46000</v>
          </cell>
          <cell r="AF712">
            <v>2200</v>
          </cell>
          <cell r="AG712">
            <v>46001</v>
          </cell>
          <cell r="AH712">
            <v>5620</v>
          </cell>
          <cell r="AI712">
            <v>46003</v>
          </cell>
          <cell r="AJ712">
            <v>3020</v>
          </cell>
          <cell r="AK712">
            <v>46004</v>
          </cell>
        </row>
        <row r="713">
          <cell r="V713" t="str">
            <v>FMS9686WPLTAN-BEIGEWMTREGDI</v>
          </cell>
          <cell r="W713">
            <v>-118008</v>
          </cell>
          <cell r="X713">
            <v>0</v>
          </cell>
          <cell r="Y713">
            <v>118008</v>
          </cell>
          <cell r="Z713">
            <v>118008</v>
          </cell>
          <cell r="AA713">
            <v>0</v>
          </cell>
          <cell r="AB713">
            <v>118008</v>
          </cell>
          <cell r="AC713">
            <v>-48996</v>
          </cell>
          <cell r="AD713">
            <v>20016</v>
          </cell>
          <cell r="AE713">
            <v>46015</v>
          </cell>
          <cell r="AF713">
            <v>16332</v>
          </cell>
          <cell r="AG713">
            <v>46043</v>
          </cell>
          <cell r="AH713">
            <v>16332</v>
          </cell>
          <cell r="AI713">
            <v>46071</v>
          </cell>
          <cell r="AJ713">
            <v>16332</v>
          </cell>
          <cell r="AK713">
            <v>46099</v>
          </cell>
        </row>
        <row r="714">
          <cell r="V714" t="str">
            <v>FMS9686WPLTAN-BEIGEWMTCOMREGDI</v>
          </cell>
          <cell r="W714">
            <v>-4128</v>
          </cell>
          <cell r="X714">
            <v>0</v>
          </cell>
          <cell r="Y714">
            <v>4128</v>
          </cell>
          <cell r="Z714">
            <v>4128</v>
          </cell>
          <cell r="AA714">
            <v>0</v>
          </cell>
          <cell r="AB714">
            <v>4128</v>
          </cell>
          <cell r="AC714">
            <v>0</v>
          </cell>
          <cell r="AD714">
            <v>1404</v>
          </cell>
          <cell r="AE714">
            <v>46041</v>
          </cell>
          <cell r="AF714">
            <v>852</v>
          </cell>
          <cell r="AG714">
            <v>46050</v>
          </cell>
          <cell r="AH714">
            <v>1872</v>
          </cell>
          <cell r="AI714">
            <v>46055</v>
          </cell>
        </row>
        <row r="715">
          <cell r="V715" t="str">
            <v>FMS9857AASBLACKHREGSBD</v>
          </cell>
          <cell r="W715">
            <v>-162</v>
          </cell>
          <cell r="X715">
            <v>0</v>
          </cell>
          <cell r="Y715">
            <v>1200</v>
          </cell>
          <cell r="Z715">
            <v>162</v>
          </cell>
          <cell r="AA715">
            <v>0</v>
          </cell>
          <cell r="AB715">
            <v>162</v>
          </cell>
          <cell r="AC715">
            <v>1038</v>
          </cell>
          <cell r="AD715">
            <v>1200</v>
          </cell>
          <cell r="AE715">
            <v>46061</v>
          </cell>
        </row>
        <row r="716">
          <cell r="V716" t="str">
            <v>FMS9857AASNAVYHREGSBD</v>
          </cell>
          <cell r="W716">
            <v>-133</v>
          </cell>
          <cell r="X716">
            <v>0</v>
          </cell>
          <cell r="Y716">
            <v>1200</v>
          </cell>
          <cell r="Z716">
            <v>133</v>
          </cell>
          <cell r="AA716">
            <v>0</v>
          </cell>
          <cell r="AB716">
            <v>133</v>
          </cell>
          <cell r="AC716">
            <v>1067</v>
          </cell>
          <cell r="AD716">
            <v>1200</v>
          </cell>
          <cell r="AE716">
            <v>46061</v>
          </cell>
        </row>
        <row r="717">
          <cell r="V717" t="str">
            <v>FMS9857AASOLIVEHREGSBD</v>
          </cell>
          <cell r="W717">
            <v>-46</v>
          </cell>
          <cell r="X717">
            <v>0</v>
          </cell>
          <cell r="Y717">
            <v>1200</v>
          </cell>
          <cell r="Z717">
            <v>46</v>
          </cell>
          <cell r="AA717">
            <v>0</v>
          </cell>
          <cell r="AB717">
            <v>46</v>
          </cell>
          <cell r="AC717">
            <v>1154</v>
          </cell>
          <cell r="AD717">
            <v>1200</v>
          </cell>
          <cell r="AE717">
            <v>46061</v>
          </cell>
        </row>
        <row r="718">
          <cell r="V718" t="str">
            <v>FMS9933AASBLACK WHITEBEOREGSBD</v>
          </cell>
          <cell r="W718">
            <v>-168</v>
          </cell>
          <cell r="X718">
            <v>0</v>
          </cell>
          <cell r="Y718">
            <v>168</v>
          </cell>
          <cell r="Z718">
            <v>168</v>
          </cell>
          <cell r="AA718">
            <v>0</v>
          </cell>
          <cell r="AB718">
            <v>168</v>
          </cell>
          <cell r="AC718">
            <v>0</v>
          </cell>
          <cell r="AD718">
            <v>168</v>
          </cell>
          <cell r="AE718">
            <v>46083</v>
          </cell>
        </row>
        <row r="719">
          <cell r="V719" t="str">
            <v>FMS9933AASBLACK WHITEXREGSBD</v>
          </cell>
          <cell r="W719">
            <v>0</v>
          </cell>
          <cell r="X719">
            <v>0</v>
          </cell>
          <cell r="Y719">
            <v>2232</v>
          </cell>
          <cell r="Z719">
            <v>0</v>
          </cell>
          <cell r="AA719">
            <v>0</v>
          </cell>
          <cell r="AB719">
            <v>0</v>
          </cell>
          <cell r="AC719">
            <v>2232</v>
          </cell>
          <cell r="AD719">
            <v>2232</v>
          </cell>
          <cell r="AE719">
            <v>46061</v>
          </cell>
        </row>
        <row r="720">
          <cell r="V720" t="str">
            <v>FMS9933AASBLUEBEOREGSBD</v>
          </cell>
          <cell r="W720">
            <v>-168</v>
          </cell>
          <cell r="X720">
            <v>0</v>
          </cell>
          <cell r="Y720">
            <v>168</v>
          </cell>
          <cell r="Z720">
            <v>168</v>
          </cell>
          <cell r="AA720">
            <v>0</v>
          </cell>
          <cell r="AB720">
            <v>168</v>
          </cell>
          <cell r="AC720">
            <v>0</v>
          </cell>
          <cell r="AD720">
            <v>168</v>
          </cell>
          <cell r="AE720">
            <v>46083</v>
          </cell>
        </row>
        <row r="721">
          <cell r="V721" t="str">
            <v>FMS9933AASBLUEXREGSBD</v>
          </cell>
          <cell r="W721">
            <v>0</v>
          </cell>
          <cell r="X721">
            <v>0</v>
          </cell>
          <cell r="Y721">
            <v>1032</v>
          </cell>
          <cell r="Z721">
            <v>0</v>
          </cell>
          <cell r="AA721">
            <v>0</v>
          </cell>
          <cell r="AB721">
            <v>0</v>
          </cell>
          <cell r="AC721">
            <v>1032</v>
          </cell>
          <cell r="AD721">
            <v>1032</v>
          </cell>
          <cell r="AE721">
            <v>46061</v>
          </cell>
        </row>
        <row r="722">
          <cell r="V722" t="str">
            <v>FMS9933AASGREYXREGSBD</v>
          </cell>
          <cell r="W722">
            <v>0</v>
          </cell>
          <cell r="X722">
            <v>0</v>
          </cell>
          <cell r="Y722">
            <v>2400</v>
          </cell>
          <cell r="Z722">
            <v>0</v>
          </cell>
          <cell r="AA722">
            <v>0</v>
          </cell>
          <cell r="AB722">
            <v>0</v>
          </cell>
          <cell r="AC722">
            <v>2400</v>
          </cell>
          <cell r="AD722">
            <v>2400</v>
          </cell>
          <cell r="AE722">
            <v>46061</v>
          </cell>
        </row>
        <row r="723">
          <cell r="V723" t="str">
            <v>FMS9934AASBLACKXREGSBD</v>
          </cell>
          <cell r="W723">
            <v>-10</v>
          </cell>
          <cell r="X723">
            <v>0</v>
          </cell>
          <cell r="Y723">
            <v>2400</v>
          </cell>
          <cell r="Z723">
            <v>10</v>
          </cell>
          <cell r="AA723">
            <v>0</v>
          </cell>
          <cell r="AB723">
            <v>10</v>
          </cell>
          <cell r="AC723">
            <v>2390</v>
          </cell>
          <cell r="AD723">
            <v>2400</v>
          </cell>
          <cell r="AE723">
            <v>46061</v>
          </cell>
        </row>
        <row r="724">
          <cell r="V724" t="str">
            <v>FMS9934AASGREYXREGSBD</v>
          </cell>
          <cell r="W724">
            <v>-10</v>
          </cell>
          <cell r="X724">
            <v>0</v>
          </cell>
          <cell r="Y724">
            <v>1200</v>
          </cell>
          <cell r="Z724">
            <v>10</v>
          </cell>
          <cell r="AA724">
            <v>0</v>
          </cell>
          <cell r="AB724">
            <v>10</v>
          </cell>
          <cell r="AC724">
            <v>1190</v>
          </cell>
          <cell r="AD724">
            <v>1200</v>
          </cell>
          <cell r="AE724">
            <v>46061</v>
          </cell>
        </row>
        <row r="725">
          <cell r="V725" t="str">
            <v>FMS9934AASNAVYXREGSBD</v>
          </cell>
          <cell r="W725">
            <v>0</v>
          </cell>
          <cell r="X725">
            <v>0</v>
          </cell>
          <cell r="Y725">
            <v>1812</v>
          </cell>
          <cell r="Z725">
            <v>0</v>
          </cell>
          <cell r="AA725">
            <v>0</v>
          </cell>
          <cell r="AB725">
            <v>0</v>
          </cell>
          <cell r="AC725">
            <v>1812</v>
          </cell>
          <cell r="AD725">
            <v>1812</v>
          </cell>
          <cell r="AE725">
            <v>46061</v>
          </cell>
        </row>
        <row r="726">
          <cell r="V726" t="str">
            <v>FPS1061WPLBROWNWMT06F23DI</v>
          </cell>
          <cell r="W726">
            <v>-9966</v>
          </cell>
          <cell r="X726">
            <v>0</v>
          </cell>
          <cell r="Y726">
            <v>9966</v>
          </cell>
          <cell r="Z726">
            <v>9966</v>
          </cell>
          <cell r="AA726">
            <v>0</v>
          </cell>
          <cell r="AB726">
            <v>9966</v>
          </cell>
          <cell r="AC726">
            <v>-5268</v>
          </cell>
          <cell r="AD726">
            <v>48</v>
          </cell>
          <cell r="AE726">
            <v>46007</v>
          </cell>
          <cell r="AF726">
            <v>2016</v>
          </cell>
          <cell r="AG726">
            <v>46008</v>
          </cell>
          <cell r="AH726">
            <v>1422</v>
          </cell>
          <cell r="AI726">
            <v>46009</v>
          </cell>
          <cell r="AJ726">
            <v>1212</v>
          </cell>
          <cell r="AK726">
            <v>46011</v>
          </cell>
        </row>
        <row r="727">
          <cell r="V727" t="str">
            <v>FPS1061WPLBROWNWMT10F07DI</v>
          </cell>
          <cell r="W727">
            <v>-20310</v>
          </cell>
          <cell r="X727">
            <v>0</v>
          </cell>
          <cell r="Y727">
            <v>20310</v>
          </cell>
          <cell r="Z727">
            <v>20310</v>
          </cell>
          <cell r="AA727">
            <v>0</v>
          </cell>
          <cell r="AB727">
            <v>20310</v>
          </cell>
          <cell r="AC727">
            <v>-10890</v>
          </cell>
          <cell r="AD727">
            <v>110</v>
          </cell>
          <cell r="AE727">
            <v>46007</v>
          </cell>
          <cell r="AF727">
            <v>3650</v>
          </cell>
          <cell r="AG727">
            <v>46008</v>
          </cell>
          <cell r="AH727">
            <v>3050</v>
          </cell>
          <cell r="AI727">
            <v>46009</v>
          </cell>
          <cell r="AJ727">
            <v>2610</v>
          </cell>
          <cell r="AK727">
            <v>46011</v>
          </cell>
        </row>
        <row r="728">
          <cell r="V728" t="str">
            <v>FPS1061WPLBROWNWMT11F02DI</v>
          </cell>
          <cell r="W728">
            <v>-15543</v>
          </cell>
          <cell r="X728">
            <v>0</v>
          </cell>
          <cell r="Y728">
            <v>15543</v>
          </cell>
          <cell r="Z728">
            <v>15543</v>
          </cell>
          <cell r="AA728">
            <v>0</v>
          </cell>
          <cell r="AB728">
            <v>15543</v>
          </cell>
          <cell r="AC728">
            <v>-10032</v>
          </cell>
          <cell r="AD728">
            <v>22</v>
          </cell>
          <cell r="AE728">
            <v>45964</v>
          </cell>
          <cell r="AF728">
            <v>77</v>
          </cell>
          <cell r="AG728">
            <v>46007</v>
          </cell>
          <cell r="AH728">
            <v>3311</v>
          </cell>
          <cell r="AI728">
            <v>46008</v>
          </cell>
          <cell r="AJ728">
            <v>2101</v>
          </cell>
          <cell r="AK728">
            <v>46009</v>
          </cell>
        </row>
        <row r="729">
          <cell r="V729" t="str">
            <v>FPS1061WPLBROWNWMTREGDI</v>
          </cell>
          <cell r="W729">
            <v>-105072</v>
          </cell>
          <cell r="X729">
            <v>0</v>
          </cell>
          <cell r="Y729">
            <v>105072</v>
          </cell>
          <cell r="Z729">
            <v>105072</v>
          </cell>
          <cell r="AA729">
            <v>0</v>
          </cell>
          <cell r="AB729">
            <v>105072</v>
          </cell>
          <cell r="AC729">
            <v>-19440</v>
          </cell>
          <cell r="AD729">
            <v>15744</v>
          </cell>
          <cell r="AE729">
            <v>46021</v>
          </cell>
          <cell r="AF729">
            <v>21036</v>
          </cell>
          <cell r="AG729">
            <v>46042</v>
          </cell>
          <cell r="AH729">
            <v>26724</v>
          </cell>
          <cell r="AI729">
            <v>46063</v>
          </cell>
          <cell r="AJ729">
            <v>22128</v>
          </cell>
          <cell r="AK729">
            <v>46091</v>
          </cell>
        </row>
        <row r="730">
          <cell r="V730" t="str">
            <v>FPS1061WPLNAVYWMTCOMREGDI</v>
          </cell>
          <cell r="W730">
            <v>-1236</v>
          </cell>
          <cell r="X730">
            <v>0</v>
          </cell>
          <cell r="Y730">
            <v>1236</v>
          </cell>
          <cell r="Z730">
            <v>1236</v>
          </cell>
          <cell r="AA730">
            <v>0</v>
          </cell>
          <cell r="AB730">
            <v>1236</v>
          </cell>
          <cell r="AC730">
            <v>0</v>
          </cell>
          <cell r="AD730">
            <v>420</v>
          </cell>
          <cell r="AE730">
            <v>46051</v>
          </cell>
          <cell r="AF730">
            <v>252</v>
          </cell>
          <cell r="AG730">
            <v>46054</v>
          </cell>
          <cell r="AH730">
            <v>408</v>
          </cell>
          <cell r="AI730">
            <v>46060</v>
          </cell>
          <cell r="AJ730">
            <v>156</v>
          </cell>
          <cell r="AK730">
            <v>46063</v>
          </cell>
        </row>
        <row r="731">
          <cell r="V731" t="str">
            <v>FPS1061WPLLIGHT  TANWMTCOMREGDI</v>
          </cell>
          <cell r="W731">
            <v>-996</v>
          </cell>
          <cell r="X731">
            <v>0</v>
          </cell>
          <cell r="Y731">
            <v>996</v>
          </cell>
          <cell r="Z731">
            <v>996</v>
          </cell>
          <cell r="AA731">
            <v>0</v>
          </cell>
          <cell r="AB731">
            <v>996</v>
          </cell>
          <cell r="AC731">
            <v>0</v>
          </cell>
          <cell r="AD731">
            <v>336</v>
          </cell>
          <cell r="AE731">
            <v>46051</v>
          </cell>
          <cell r="AF731">
            <v>216</v>
          </cell>
          <cell r="AG731">
            <v>46054</v>
          </cell>
          <cell r="AH731">
            <v>324</v>
          </cell>
          <cell r="AI731">
            <v>46060</v>
          </cell>
          <cell r="AJ731">
            <v>120</v>
          </cell>
          <cell r="AK731">
            <v>46063</v>
          </cell>
        </row>
        <row r="732">
          <cell r="V732" t="str">
            <v>FPS9949APLPINKMJR12F27SBD</v>
          </cell>
          <cell r="W732">
            <v>-3216</v>
          </cell>
          <cell r="X732">
            <v>0</v>
          </cell>
          <cell r="Y732">
            <v>3216</v>
          </cell>
          <cell r="Z732">
            <v>3216</v>
          </cell>
          <cell r="AA732">
            <v>0</v>
          </cell>
          <cell r="AB732">
            <v>3216</v>
          </cell>
          <cell r="AC732">
            <v>0</v>
          </cell>
          <cell r="AD732">
            <v>3216</v>
          </cell>
          <cell r="AE732">
            <v>46093</v>
          </cell>
        </row>
        <row r="733">
          <cell r="V733" t="str">
            <v>FPS9949APLPINKMJRREGSBD</v>
          </cell>
          <cell r="W733">
            <v>-2892</v>
          </cell>
          <cell r="X733">
            <v>0</v>
          </cell>
          <cell r="Y733">
            <v>2892</v>
          </cell>
          <cell r="Z733">
            <v>2892</v>
          </cell>
          <cell r="AA733">
            <v>0</v>
          </cell>
          <cell r="AB733">
            <v>2892</v>
          </cell>
          <cell r="AC733">
            <v>0</v>
          </cell>
          <cell r="AD733">
            <v>1452</v>
          </cell>
          <cell r="AE733">
            <v>46093</v>
          </cell>
          <cell r="AF733">
            <v>1440</v>
          </cell>
          <cell r="AG733">
            <v>46132</v>
          </cell>
        </row>
        <row r="734">
          <cell r="V734" t="str">
            <v>FPS9952APLNAVYMJR12F27SBD</v>
          </cell>
          <cell r="W734">
            <v>-3216</v>
          </cell>
          <cell r="X734">
            <v>0</v>
          </cell>
          <cell r="Y734">
            <v>3216</v>
          </cell>
          <cell r="Z734">
            <v>3216</v>
          </cell>
          <cell r="AA734">
            <v>0</v>
          </cell>
          <cell r="AB734">
            <v>3216</v>
          </cell>
          <cell r="AC734">
            <v>0</v>
          </cell>
          <cell r="AD734">
            <v>3216</v>
          </cell>
          <cell r="AE734">
            <v>46093</v>
          </cell>
        </row>
        <row r="735">
          <cell r="V735" t="str">
            <v>FPS9952APLNAVYMJRREGSBD</v>
          </cell>
          <cell r="W735">
            <v>-2868</v>
          </cell>
          <cell r="X735">
            <v>0</v>
          </cell>
          <cell r="Y735">
            <v>2868</v>
          </cell>
          <cell r="Z735">
            <v>2868</v>
          </cell>
          <cell r="AA735">
            <v>0</v>
          </cell>
          <cell r="AB735">
            <v>2868</v>
          </cell>
          <cell r="AC735">
            <v>0</v>
          </cell>
          <cell r="AD735">
            <v>1452</v>
          </cell>
          <cell r="AE735">
            <v>46093</v>
          </cell>
          <cell r="AF735">
            <v>1416</v>
          </cell>
          <cell r="AG735">
            <v>46132</v>
          </cell>
        </row>
        <row r="736">
          <cell r="V736" t="str">
            <v>FTS4367ARDPINKREGSBD</v>
          </cell>
          <cell r="W736">
            <v>10</v>
          </cell>
          <cell r="X736">
            <v>10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10</v>
          </cell>
        </row>
        <row r="737">
          <cell r="V737" t="str">
            <v>FTS4367ARDPINKAMZCOMREGSBD</v>
          </cell>
          <cell r="W737">
            <v>818</v>
          </cell>
          <cell r="X737">
            <v>818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818</v>
          </cell>
        </row>
        <row r="738">
          <cell r="V738" t="str">
            <v>FTS4368ARDBLUEREGSBD</v>
          </cell>
          <cell r="W738">
            <v>12</v>
          </cell>
          <cell r="X738">
            <v>12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12</v>
          </cell>
        </row>
        <row r="739">
          <cell r="V739" t="str">
            <v>FTS4368ARDBLUEAMZCOMREGSBD</v>
          </cell>
          <cell r="W739">
            <v>2800</v>
          </cell>
          <cell r="X739">
            <v>2800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2800</v>
          </cell>
        </row>
        <row r="740">
          <cell r="V740" t="str">
            <v>FTS4370ARDBLUEREGSBD</v>
          </cell>
          <cell r="W740">
            <v>1</v>
          </cell>
          <cell r="X740">
            <v>1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1</v>
          </cell>
        </row>
        <row r="741">
          <cell r="V741" t="str">
            <v>FTS4370ARDBLUEAMZCOMREGSBD</v>
          </cell>
          <cell r="W741">
            <v>1760</v>
          </cell>
          <cell r="X741">
            <v>1760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1760</v>
          </cell>
        </row>
        <row r="742">
          <cell r="V742" t="str">
            <v>FTS5812APABLUE REDREGAMAZON</v>
          </cell>
          <cell r="W742">
            <v>1</v>
          </cell>
          <cell r="X742">
            <v>1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1</v>
          </cell>
        </row>
        <row r="743">
          <cell r="V743" t="str">
            <v>FTS7046APABLUE GREENREGAMAZON</v>
          </cell>
          <cell r="W743">
            <v>40</v>
          </cell>
          <cell r="X743">
            <v>40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40</v>
          </cell>
        </row>
        <row r="744">
          <cell r="V744" t="str">
            <v>FTS7046APABLUE GREENREGSBD</v>
          </cell>
          <cell r="W744">
            <v>1</v>
          </cell>
          <cell r="X744">
            <v>1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1</v>
          </cell>
        </row>
        <row r="745">
          <cell r="V745" t="str">
            <v>FTS7046APABLUE GREENAMZCOMREGSBD</v>
          </cell>
          <cell r="W745">
            <v>3</v>
          </cell>
          <cell r="X745">
            <v>3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3</v>
          </cell>
        </row>
        <row r="746">
          <cell r="V746" t="str">
            <v>FTS8683WPLBLUEWMT06F11DI</v>
          </cell>
          <cell r="W746">
            <v>-12540</v>
          </cell>
          <cell r="X746">
            <v>0</v>
          </cell>
          <cell r="Y746">
            <v>12540</v>
          </cell>
          <cell r="Z746">
            <v>12540</v>
          </cell>
          <cell r="AA746">
            <v>0</v>
          </cell>
          <cell r="AB746">
            <v>12540</v>
          </cell>
          <cell r="AC746">
            <v>-4428</v>
          </cell>
          <cell r="AD746">
            <v>1500</v>
          </cell>
          <cell r="AE746">
            <v>46000</v>
          </cell>
          <cell r="AF746">
            <v>1686</v>
          </cell>
          <cell r="AG746">
            <v>46001</v>
          </cell>
          <cell r="AH746">
            <v>3672</v>
          </cell>
          <cell r="AI746">
            <v>46003</v>
          </cell>
          <cell r="AJ746">
            <v>1254</v>
          </cell>
          <cell r="AK746">
            <v>46004</v>
          </cell>
        </row>
        <row r="747">
          <cell r="V747" t="str">
            <v>FTS8683WPLBLUEWMT08F11DI</v>
          </cell>
          <cell r="W747">
            <v>-14440</v>
          </cell>
          <cell r="X747">
            <v>0</v>
          </cell>
          <cell r="Y747">
            <v>14440</v>
          </cell>
          <cell r="Z747">
            <v>14440</v>
          </cell>
          <cell r="AA747">
            <v>0</v>
          </cell>
          <cell r="AB747">
            <v>14440</v>
          </cell>
          <cell r="AC747">
            <v>-5240</v>
          </cell>
          <cell r="AD747">
            <v>1792</v>
          </cell>
          <cell r="AE747">
            <v>46000</v>
          </cell>
          <cell r="AF747">
            <v>1792</v>
          </cell>
          <cell r="AG747">
            <v>46001</v>
          </cell>
          <cell r="AH747">
            <v>4192</v>
          </cell>
          <cell r="AI747">
            <v>46003</v>
          </cell>
          <cell r="AJ747">
            <v>1424</v>
          </cell>
          <cell r="AK747">
            <v>46004</v>
          </cell>
        </row>
        <row r="748">
          <cell r="V748" t="str">
            <v>FTS8683WPLBLUEWMT09F33DI</v>
          </cell>
          <cell r="W748">
            <v>-10026</v>
          </cell>
          <cell r="X748">
            <v>0</v>
          </cell>
          <cell r="Y748">
            <v>10026</v>
          </cell>
          <cell r="Z748">
            <v>10026</v>
          </cell>
          <cell r="AA748">
            <v>0</v>
          </cell>
          <cell r="AB748">
            <v>10026</v>
          </cell>
          <cell r="AC748">
            <v>-4374</v>
          </cell>
          <cell r="AD748">
            <v>711</v>
          </cell>
          <cell r="AE748">
            <v>46000</v>
          </cell>
          <cell r="AF748">
            <v>1287</v>
          </cell>
          <cell r="AG748">
            <v>46001</v>
          </cell>
          <cell r="AH748">
            <v>2628</v>
          </cell>
          <cell r="AI748">
            <v>46003</v>
          </cell>
          <cell r="AJ748">
            <v>1026</v>
          </cell>
          <cell r="AK748">
            <v>46004</v>
          </cell>
        </row>
        <row r="749">
          <cell r="V749" t="str">
            <v>FTS8683WPLBLUEWMTREGDI</v>
          </cell>
          <cell r="W749">
            <v>-46836</v>
          </cell>
          <cell r="X749">
            <v>0</v>
          </cell>
          <cell r="Y749">
            <v>46836</v>
          </cell>
          <cell r="Z749">
            <v>46836</v>
          </cell>
          <cell r="AA749">
            <v>0</v>
          </cell>
          <cell r="AB749">
            <v>46836</v>
          </cell>
          <cell r="AC749">
            <v>0</v>
          </cell>
          <cell r="AD749">
            <v>12156</v>
          </cell>
          <cell r="AE749">
            <v>46015</v>
          </cell>
          <cell r="AF749">
            <v>14628</v>
          </cell>
          <cell r="AG749">
            <v>46050</v>
          </cell>
          <cell r="AH749">
            <v>12084</v>
          </cell>
          <cell r="AI749">
            <v>46092</v>
          </cell>
          <cell r="AJ749">
            <v>7968</v>
          </cell>
          <cell r="AK749">
            <v>46127</v>
          </cell>
        </row>
        <row r="750">
          <cell r="V750" t="str">
            <v>FTS8683WPLBROWNWMT06F15DI</v>
          </cell>
          <cell r="W750">
            <v>-8532</v>
          </cell>
          <cell r="X750">
            <v>0</v>
          </cell>
          <cell r="Y750">
            <v>8532</v>
          </cell>
          <cell r="Z750">
            <v>8532</v>
          </cell>
          <cell r="AA750">
            <v>0</v>
          </cell>
          <cell r="AB750">
            <v>8532</v>
          </cell>
          <cell r="AC750">
            <v>-3600</v>
          </cell>
          <cell r="AD750">
            <v>618</v>
          </cell>
          <cell r="AE750">
            <v>46000</v>
          </cell>
          <cell r="AF750">
            <v>1152</v>
          </cell>
          <cell r="AG750">
            <v>46001</v>
          </cell>
          <cell r="AH750">
            <v>2298</v>
          </cell>
          <cell r="AI750">
            <v>46003</v>
          </cell>
          <cell r="AJ750">
            <v>864</v>
          </cell>
          <cell r="AK750">
            <v>46004</v>
          </cell>
        </row>
        <row r="751">
          <cell r="V751" t="str">
            <v>FTS8683WPLBROWNWMT12F11DI</v>
          </cell>
          <cell r="W751">
            <v>-29532</v>
          </cell>
          <cell r="X751">
            <v>0</v>
          </cell>
          <cell r="Y751">
            <v>29532</v>
          </cell>
          <cell r="Z751">
            <v>29532</v>
          </cell>
          <cell r="AA751">
            <v>0</v>
          </cell>
          <cell r="AB751">
            <v>29532</v>
          </cell>
          <cell r="AC751">
            <v>-12168</v>
          </cell>
          <cell r="AD751">
            <v>24</v>
          </cell>
          <cell r="AE751">
            <v>45957</v>
          </cell>
          <cell r="AF751">
            <v>4800</v>
          </cell>
          <cell r="AG751">
            <v>46000</v>
          </cell>
          <cell r="AH751">
            <v>3396</v>
          </cell>
          <cell r="AI751">
            <v>46001</v>
          </cell>
          <cell r="AJ751">
            <v>9144</v>
          </cell>
          <cell r="AK751">
            <v>46003</v>
          </cell>
        </row>
        <row r="752">
          <cell r="V752" t="str">
            <v>FTS8683WPLBROWNWMT12F45DI</v>
          </cell>
          <cell r="W752">
            <v>-18216</v>
          </cell>
          <cell r="X752">
            <v>0</v>
          </cell>
          <cell r="Y752">
            <v>18216</v>
          </cell>
          <cell r="Z752">
            <v>18216</v>
          </cell>
          <cell r="AA752">
            <v>0</v>
          </cell>
          <cell r="AB752">
            <v>18216</v>
          </cell>
          <cell r="AC752">
            <v>-6936</v>
          </cell>
          <cell r="AD752">
            <v>1848</v>
          </cell>
          <cell r="AE752">
            <v>46000</v>
          </cell>
          <cell r="AF752">
            <v>2544</v>
          </cell>
          <cell r="AG752">
            <v>46001</v>
          </cell>
          <cell r="AH752">
            <v>4860</v>
          </cell>
          <cell r="AI752">
            <v>46003</v>
          </cell>
          <cell r="AJ752">
            <v>2028</v>
          </cell>
          <cell r="AK752">
            <v>46004</v>
          </cell>
        </row>
        <row r="753">
          <cell r="V753" t="str">
            <v>FTS8683WPLBROWNWMTREGDI</v>
          </cell>
          <cell r="W753">
            <v>-146688</v>
          </cell>
          <cell r="X753">
            <v>0</v>
          </cell>
          <cell r="Y753">
            <v>146688</v>
          </cell>
          <cell r="Z753">
            <v>146688</v>
          </cell>
          <cell r="AA753">
            <v>0</v>
          </cell>
          <cell r="AB753">
            <v>146688</v>
          </cell>
          <cell r="AC753">
            <v>-29616</v>
          </cell>
          <cell r="AD753">
            <v>21912</v>
          </cell>
          <cell r="AE753">
            <v>46015</v>
          </cell>
          <cell r="AF753">
            <v>29304</v>
          </cell>
          <cell r="AG753">
            <v>46050</v>
          </cell>
          <cell r="AH753">
            <v>36552</v>
          </cell>
          <cell r="AI753">
            <v>46078</v>
          </cell>
          <cell r="AJ753">
            <v>29304</v>
          </cell>
          <cell r="AK753">
            <v>46099</v>
          </cell>
        </row>
        <row r="754">
          <cell r="V754" t="str">
            <v>FTS8683WPLBROWNWMTCOMREGDI</v>
          </cell>
          <cell r="W754">
            <v>-852</v>
          </cell>
          <cell r="X754">
            <v>0</v>
          </cell>
          <cell r="Y754">
            <v>852</v>
          </cell>
          <cell r="Z754">
            <v>852</v>
          </cell>
          <cell r="AA754">
            <v>0</v>
          </cell>
          <cell r="AB754">
            <v>852</v>
          </cell>
          <cell r="AC754">
            <v>0</v>
          </cell>
          <cell r="AD754">
            <v>264</v>
          </cell>
          <cell r="AE754">
            <v>46010</v>
          </cell>
          <cell r="AF754">
            <v>588</v>
          </cell>
          <cell r="AG754">
            <v>46015</v>
          </cell>
        </row>
        <row r="755">
          <cell r="V755" t="str">
            <v>FTS8683WPLLIGHT  TANWMTCOMREGDI</v>
          </cell>
          <cell r="W755">
            <v>-1404</v>
          </cell>
          <cell r="X755">
            <v>0</v>
          </cell>
          <cell r="Y755">
            <v>1404</v>
          </cell>
          <cell r="Z755">
            <v>1404</v>
          </cell>
          <cell r="AA755">
            <v>0</v>
          </cell>
          <cell r="AB755">
            <v>1404</v>
          </cell>
          <cell r="AC755">
            <v>0</v>
          </cell>
          <cell r="AD755">
            <v>480</v>
          </cell>
          <cell r="AE755">
            <v>46050</v>
          </cell>
          <cell r="AF755">
            <v>276</v>
          </cell>
          <cell r="AG755">
            <v>46059</v>
          </cell>
          <cell r="AH755">
            <v>648</v>
          </cell>
          <cell r="AI755">
            <v>46064</v>
          </cell>
        </row>
        <row r="756">
          <cell r="V756" t="str">
            <v>FTS8731APLBLUE MULTIMJRREGSBD</v>
          </cell>
          <cell r="W756">
            <v>12</v>
          </cell>
          <cell r="X756">
            <v>12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12</v>
          </cell>
        </row>
        <row r="757">
          <cell r="V757" t="str">
            <v>FTS8731APLLIGHT PINK/PINKMJR16F03SBD</v>
          </cell>
          <cell r="W757">
            <v>-4288</v>
          </cell>
          <cell r="X757">
            <v>0</v>
          </cell>
          <cell r="Y757">
            <v>4288</v>
          </cell>
          <cell r="Z757">
            <v>4288</v>
          </cell>
          <cell r="AA757">
            <v>0</v>
          </cell>
          <cell r="AB757">
            <v>4288</v>
          </cell>
          <cell r="AC757">
            <v>0</v>
          </cell>
          <cell r="AD757">
            <v>4288</v>
          </cell>
          <cell r="AE757">
            <v>46065</v>
          </cell>
        </row>
        <row r="758">
          <cell r="V758" t="str">
            <v>FTS8731APLLIGHT PINK/PINKMJRREGSBD</v>
          </cell>
          <cell r="W758">
            <v>-4008</v>
          </cell>
          <cell r="X758">
            <v>0</v>
          </cell>
          <cell r="Y758">
            <v>4008</v>
          </cell>
          <cell r="Z758">
            <v>4008</v>
          </cell>
          <cell r="AA758">
            <v>0</v>
          </cell>
          <cell r="AB758">
            <v>4008</v>
          </cell>
          <cell r="AC758">
            <v>0</v>
          </cell>
          <cell r="AD758">
            <v>1320</v>
          </cell>
          <cell r="AE758">
            <v>46065</v>
          </cell>
          <cell r="AF758">
            <v>1368</v>
          </cell>
          <cell r="AG758">
            <v>46118</v>
          </cell>
          <cell r="AH758">
            <v>1320</v>
          </cell>
          <cell r="AI758">
            <v>46146</v>
          </cell>
        </row>
        <row r="759">
          <cell r="V759" t="str">
            <v>FTS8732APLREDMJR16F03SBD</v>
          </cell>
          <cell r="W759">
            <v>-4288</v>
          </cell>
          <cell r="X759">
            <v>0</v>
          </cell>
          <cell r="Y759">
            <v>4288</v>
          </cell>
          <cell r="Z759">
            <v>4288</v>
          </cell>
          <cell r="AA759">
            <v>0</v>
          </cell>
          <cell r="AB759">
            <v>4288</v>
          </cell>
          <cell r="AC759">
            <v>0</v>
          </cell>
          <cell r="AD759">
            <v>4288</v>
          </cell>
          <cell r="AE759">
            <v>46065</v>
          </cell>
        </row>
        <row r="760">
          <cell r="V760" t="str">
            <v>FTS8732APLREDMJRREGSBD</v>
          </cell>
          <cell r="W760">
            <v>-1716</v>
          </cell>
          <cell r="X760">
            <v>0</v>
          </cell>
          <cell r="Y760">
            <v>1716</v>
          </cell>
          <cell r="Z760">
            <v>1716</v>
          </cell>
          <cell r="AA760">
            <v>0</v>
          </cell>
          <cell r="AB760">
            <v>1716</v>
          </cell>
          <cell r="AC760">
            <v>0</v>
          </cell>
          <cell r="AD760">
            <v>564</v>
          </cell>
          <cell r="AE760">
            <v>46065</v>
          </cell>
          <cell r="AF760">
            <v>588</v>
          </cell>
          <cell r="AG760">
            <v>46118</v>
          </cell>
          <cell r="AH760">
            <v>564</v>
          </cell>
          <cell r="AI760">
            <v>46146</v>
          </cell>
        </row>
        <row r="761">
          <cell r="V761" t="str">
            <v>FTS8732APLROYAL BLUEMJR16F03SBD</v>
          </cell>
          <cell r="W761">
            <v>-4288</v>
          </cell>
          <cell r="X761">
            <v>0</v>
          </cell>
          <cell r="Y761">
            <v>4288</v>
          </cell>
          <cell r="Z761">
            <v>4288</v>
          </cell>
          <cell r="AA761">
            <v>0</v>
          </cell>
          <cell r="AB761">
            <v>4288</v>
          </cell>
          <cell r="AC761">
            <v>0</v>
          </cell>
          <cell r="AD761">
            <v>4288</v>
          </cell>
          <cell r="AE761">
            <v>46065</v>
          </cell>
        </row>
        <row r="762">
          <cell r="V762" t="str">
            <v>FTS8732APLROYAL BLUEMJRREGSBD</v>
          </cell>
          <cell r="W762">
            <v>-3216</v>
          </cell>
          <cell r="X762">
            <v>0</v>
          </cell>
          <cell r="Y762">
            <v>3216</v>
          </cell>
          <cell r="Z762">
            <v>3216</v>
          </cell>
          <cell r="AA762">
            <v>0</v>
          </cell>
          <cell r="AB762">
            <v>3216</v>
          </cell>
          <cell r="AC762">
            <v>0</v>
          </cell>
          <cell r="AD762">
            <v>1068</v>
          </cell>
          <cell r="AE762">
            <v>46065</v>
          </cell>
          <cell r="AF762">
            <v>1080</v>
          </cell>
          <cell r="AG762">
            <v>46118</v>
          </cell>
          <cell r="AH762">
            <v>1068</v>
          </cell>
          <cell r="AI762">
            <v>46146</v>
          </cell>
        </row>
        <row r="763">
          <cell r="V763" t="str">
            <v>FTS8947APLBLUEMJRREGSBD</v>
          </cell>
          <cell r="W763">
            <v>168</v>
          </cell>
          <cell r="X763">
            <v>168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168</v>
          </cell>
        </row>
        <row r="764">
          <cell r="V764" t="str">
            <v>FTS9807APLNAVYIGS12F43DI</v>
          </cell>
          <cell r="W764">
            <v>-8016</v>
          </cell>
          <cell r="X764">
            <v>0</v>
          </cell>
          <cell r="Y764">
            <v>8016</v>
          </cell>
          <cell r="Z764">
            <v>8016</v>
          </cell>
          <cell r="AA764">
            <v>0</v>
          </cell>
          <cell r="AB764">
            <v>8016</v>
          </cell>
          <cell r="AC764">
            <v>0</v>
          </cell>
          <cell r="AD764">
            <v>3600</v>
          </cell>
          <cell r="AE764">
            <v>46005</v>
          </cell>
          <cell r="AF764">
            <v>4416</v>
          </cell>
          <cell r="AG764">
            <v>46028</v>
          </cell>
        </row>
        <row r="765">
          <cell r="V765" t="str">
            <v>FTS9813APLRED WHITE BLUEMJR14F09SBD</v>
          </cell>
          <cell r="W765">
            <v>-3752</v>
          </cell>
          <cell r="X765">
            <v>0</v>
          </cell>
          <cell r="Y765">
            <v>3752</v>
          </cell>
          <cell r="Z765">
            <v>3752</v>
          </cell>
          <cell r="AA765">
            <v>0</v>
          </cell>
          <cell r="AB765">
            <v>3752</v>
          </cell>
          <cell r="AC765">
            <v>0</v>
          </cell>
          <cell r="AD765">
            <v>3752</v>
          </cell>
          <cell r="AE765">
            <v>46093</v>
          </cell>
        </row>
        <row r="766">
          <cell r="V766" t="str">
            <v>FTS9813APLRED WHITE BLUEMJRREGSBD</v>
          </cell>
          <cell r="W766">
            <v>-1176</v>
          </cell>
          <cell r="X766">
            <v>0</v>
          </cell>
          <cell r="Y766">
            <v>1176</v>
          </cell>
          <cell r="Z766">
            <v>1176</v>
          </cell>
          <cell r="AA766">
            <v>0</v>
          </cell>
          <cell r="AB766">
            <v>1176</v>
          </cell>
          <cell r="AC766">
            <v>0</v>
          </cell>
          <cell r="AD766">
            <v>588</v>
          </cell>
          <cell r="AE766">
            <v>46093</v>
          </cell>
          <cell r="AF766">
            <v>588</v>
          </cell>
          <cell r="AG766">
            <v>46132</v>
          </cell>
        </row>
        <row r="767">
          <cell r="V767" t="str">
            <v>FTS9880APLRAINBOW MULTIIGS12F80DI</v>
          </cell>
          <cell r="W767">
            <v>-4512</v>
          </cell>
          <cell r="X767">
            <v>0</v>
          </cell>
          <cell r="Y767">
            <v>4512</v>
          </cell>
          <cell r="Z767">
            <v>4512</v>
          </cell>
          <cell r="AA767">
            <v>0</v>
          </cell>
          <cell r="AB767">
            <v>4512</v>
          </cell>
          <cell r="AC767">
            <v>0</v>
          </cell>
          <cell r="AD767">
            <v>1800</v>
          </cell>
          <cell r="AE767">
            <v>46005</v>
          </cell>
          <cell r="AF767">
            <v>2712</v>
          </cell>
          <cell r="AG767">
            <v>46028</v>
          </cell>
        </row>
        <row r="768">
          <cell r="V768" t="str">
            <v>FTS9955APLWHITEMJR14F07SBD</v>
          </cell>
          <cell r="W768">
            <v>-3752</v>
          </cell>
          <cell r="X768">
            <v>0</v>
          </cell>
          <cell r="Y768">
            <v>3752</v>
          </cell>
          <cell r="Z768">
            <v>3752</v>
          </cell>
          <cell r="AA768">
            <v>0</v>
          </cell>
          <cell r="AB768">
            <v>3752</v>
          </cell>
          <cell r="AC768">
            <v>0</v>
          </cell>
          <cell r="AD768">
            <v>3752</v>
          </cell>
          <cell r="AE768">
            <v>46093</v>
          </cell>
        </row>
        <row r="769">
          <cell r="V769" t="str">
            <v>FTS9955APLWHITEMJRREGSBD</v>
          </cell>
          <cell r="W769">
            <v>-1176</v>
          </cell>
          <cell r="X769">
            <v>0</v>
          </cell>
          <cell r="Y769">
            <v>1176</v>
          </cell>
          <cell r="Z769">
            <v>1176</v>
          </cell>
          <cell r="AA769">
            <v>0</v>
          </cell>
          <cell r="AB769">
            <v>1176</v>
          </cell>
          <cell r="AC769">
            <v>0</v>
          </cell>
          <cell r="AD769">
            <v>588</v>
          </cell>
          <cell r="AE769">
            <v>46093</v>
          </cell>
          <cell r="AF769">
            <v>588</v>
          </cell>
          <cell r="AG769">
            <v>46132</v>
          </cell>
        </row>
        <row r="770">
          <cell r="V770" t="str">
            <v>FTS9956APLPURPLE TURQ OMBREMJR16F03SBD</v>
          </cell>
          <cell r="W770">
            <v>-4288</v>
          </cell>
          <cell r="X770">
            <v>0</v>
          </cell>
          <cell r="Y770">
            <v>4288</v>
          </cell>
          <cell r="Z770">
            <v>4288</v>
          </cell>
          <cell r="AA770">
            <v>0</v>
          </cell>
          <cell r="AB770">
            <v>4288</v>
          </cell>
          <cell r="AC770">
            <v>0</v>
          </cell>
          <cell r="AD770">
            <v>4288</v>
          </cell>
          <cell r="AE770">
            <v>46065</v>
          </cell>
        </row>
        <row r="771">
          <cell r="V771" t="str">
            <v>FTS9956APLPURPLE TURQ OMBREMJRREGSBD</v>
          </cell>
          <cell r="W771">
            <v>-3192</v>
          </cell>
          <cell r="X771">
            <v>0</v>
          </cell>
          <cell r="Y771">
            <v>3192</v>
          </cell>
          <cell r="Z771">
            <v>3192</v>
          </cell>
          <cell r="AA771">
            <v>0</v>
          </cell>
          <cell r="AB771">
            <v>3192</v>
          </cell>
          <cell r="AC771">
            <v>0</v>
          </cell>
          <cell r="AD771">
            <v>1044</v>
          </cell>
          <cell r="AE771">
            <v>46065</v>
          </cell>
          <cell r="AF771">
            <v>1104</v>
          </cell>
          <cell r="AG771">
            <v>46118</v>
          </cell>
          <cell r="AH771">
            <v>1044</v>
          </cell>
          <cell r="AI771">
            <v>46146</v>
          </cell>
        </row>
        <row r="772">
          <cell r="V772" t="str">
            <v>FTS9959APLNAVY REDMJR14F09SBD</v>
          </cell>
          <cell r="W772">
            <v>-3752</v>
          </cell>
          <cell r="X772">
            <v>0</v>
          </cell>
          <cell r="Y772">
            <v>3752</v>
          </cell>
          <cell r="Z772">
            <v>3752</v>
          </cell>
          <cell r="AA772">
            <v>0</v>
          </cell>
          <cell r="AB772">
            <v>3752</v>
          </cell>
          <cell r="AC772">
            <v>0</v>
          </cell>
          <cell r="AD772">
            <v>3752</v>
          </cell>
          <cell r="AE772">
            <v>46093</v>
          </cell>
        </row>
        <row r="773">
          <cell r="V773" t="str">
            <v>FTS9959APLNAVY REDMJRREGSBD</v>
          </cell>
          <cell r="W773">
            <v>-1152</v>
          </cell>
          <cell r="X773">
            <v>0</v>
          </cell>
          <cell r="Y773">
            <v>1152</v>
          </cell>
          <cell r="Z773">
            <v>1152</v>
          </cell>
          <cell r="AA773">
            <v>0</v>
          </cell>
          <cell r="AB773">
            <v>1152</v>
          </cell>
          <cell r="AC773">
            <v>0</v>
          </cell>
          <cell r="AD773">
            <v>576</v>
          </cell>
          <cell r="AE773">
            <v>46093</v>
          </cell>
          <cell r="AF773">
            <v>576</v>
          </cell>
          <cell r="AG773">
            <v>46132</v>
          </cell>
        </row>
        <row r="774">
          <cell r="V774" t="str">
            <v>IGSMCRAFTS26ASSORTED COLORSIGSDI</v>
          </cell>
          <cell r="W774">
            <v>-22560</v>
          </cell>
          <cell r="X774">
            <v>0</v>
          </cell>
          <cell r="Y774">
            <v>22560</v>
          </cell>
          <cell r="Z774">
            <v>22560</v>
          </cell>
          <cell r="AA774">
            <v>0</v>
          </cell>
          <cell r="AB774">
            <v>22560</v>
          </cell>
          <cell r="AC774">
            <v>0</v>
          </cell>
          <cell r="AD774">
            <v>22560</v>
          </cell>
          <cell r="AE774">
            <v>46033</v>
          </cell>
        </row>
        <row r="775">
          <cell r="V775" t="str">
            <v>IGSMINEMXS26ASSORTED COLORSIGSDI</v>
          </cell>
          <cell r="W775">
            <v>-2520</v>
          </cell>
          <cell r="X775">
            <v>0</v>
          </cell>
          <cell r="Y775">
            <v>2520</v>
          </cell>
          <cell r="Z775">
            <v>2520</v>
          </cell>
          <cell r="AA775">
            <v>0</v>
          </cell>
          <cell r="AB775">
            <v>2520</v>
          </cell>
          <cell r="AC775">
            <v>0</v>
          </cell>
          <cell r="AD775">
            <v>2520</v>
          </cell>
          <cell r="AE775">
            <v>46035</v>
          </cell>
        </row>
        <row r="776">
          <cell r="V776" t="str">
            <v>IGSRUG60S26ASSORTED COLORSIGSDI</v>
          </cell>
          <cell r="W776">
            <v>-16380</v>
          </cell>
          <cell r="X776">
            <v>0</v>
          </cell>
          <cell r="Y776">
            <v>16380</v>
          </cell>
          <cell r="Z776">
            <v>16380</v>
          </cell>
          <cell r="AA776">
            <v>0</v>
          </cell>
          <cell r="AB776">
            <v>16380</v>
          </cell>
          <cell r="AC776">
            <v>0</v>
          </cell>
          <cell r="AD776">
            <v>16380</v>
          </cell>
          <cell r="AE776">
            <v>46108</v>
          </cell>
        </row>
        <row r="777">
          <cell r="V777" t="str">
            <v>KLP1015AGNBLACKSHO09W06SBD</v>
          </cell>
          <cell r="W777">
            <v>-720</v>
          </cell>
          <cell r="X777">
            <v>0</v>
          </cell>
          <cell r="Y777">
            <v>720</v>
          </cell>
          <cell r="Z777">
            <v>720</v>
          </cell>
          <cell r="AA777">
            <v>0</v>
          </cell>
          <cell r="AB777">
            <v>720</v>
          </cell>
          <cell r="AC777">
            <v>0</v>
          </cell>
          <cell r="AD777">
            <v>720</v>
          </cell>
          <cell r="AE777">
            <v>46082</v>
          </cell>
        </row>
        <row r="778">
          <cell r="V778" t="str">
            <v>KLP1015AGNBLACKSHOWSBD</v>
          </cell>
          <cell r="W778">
            <v>-1560</v>
          </cell>
          <cell r="X778">
            <v>0</v>
          </cell>
          <cell r="Y778">
            <v>1560</v>
          </cell>
          <cell r="Z778">
            <v>1560</v>
          </cell>
          <cell r="AA778">
            <v>0</v>
          </cell>
          <cell r="AB778">
            <v>1560</v>
          </cell>
          <cell r="AC778">
            <v>0</v>
          </cell>
          <cell r="AD778">
            <v>1560</v>
          </cell>
          <cell r="AE778">
            <v>46082</v>
          </cell>
        </row>
        <row r="779">
          <cell r="V779" t="str">
            <v>KLP1015AGNWHITESHO09W06SBD</v>
          </cell>
          <cell r="W779">
            <v>-720</v>
          </cell>
          <cell r="X779">
            <v>0</v>
          </cell>
          <cell r="Y779">
            <v>720</v>
          </cell>
          <cell r="Z779">
            <v>720</v>
          </cell>
          <cell r="AA779">
            <v>0</v>
          </cell>
          <cell r="AB779">
            <v>720</v>
          </cell>
          <cell r="AC779">
            <v>0</v>
          </cell>
          <cell r="AD779">
            <v>720</v>
          </cell>
          <cell r="AE779">
            <v>46082</v>
          </cell>
        </row>
        <row r="780">
          <cell r="V780" t="str">
            <v>KLP1015AGNWHITESHOWSBD</v>
          </cell>
          <cell r="W780">
            <v>-1380</v>
          </cell>
          <cell r="X780">
            <v>0</v>
          </cell>
          <cell r="Y780">
            <v>1380</v>
          </cell>
          <cell r="Z780">
            <v>1380</v>
          </cell>
          <cell r="AA780">
            <v>0</v>
          </cell>
          <cell r="AB780">
            <v>1380</v>
          </cell>
          <cell r="AC780">
            <v>0</v>
          </cell>
          <cell r="AD780">
            <v>1380</v>
          </cell>
          <cell r="AE780">
            <v>46082</v>
          </cell>
        </row>
        <row r="781">
          <cell r="V781" t="str">
            <v>MEM0203BIDBLACK GREYREGAMAZON</v>
          </cell>
          <cell r="W781">
            <v>106</v>
          </cell>
          <cell r="X781">
            <v>106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106</v>
          </cell>
        </row>
        <row r="782">
          <cell r="V782" t="str">
            <v>RBR7044ANIBLUEREGSBD</v>
          </cell>
          <cell r="W782">
            <v>1</v>
          </cell>
          <cell r="X782">
            <v>1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1</v>
          </cell>
        </row>
        <row r="783">
          <cell r="V783" t="str">
            <v>RBR9792AMTGREENIGS12F72DI</v>
          </cell>
          <cell r="W783">
            <v>-7656</v>
          </cell>
          <cell r="X783">
            <v>0</v>
          </cell>
          <cell r="Y783">
            <v>7656</v>
          </cell>
          <cell r="Z783">
            <v>7656</v>
          </cell>
          <cell r="AA783">
            <v>0</v>
          </cell>
          <cell r="AB783">
            <v>7656</v>
          </cell>
          <cell r="AC783">
            <v>0</v>
          </cell>
          <cell r="AD783">
            <v>4032</v>
          </cell>
          <cell r="AE783">
            <v>46011</v>
          </cell>
          <cell r="AF783">
            <v>3624</v>
          </cell>
          <cell r="AG783">
            <v>46039</v>
          </cell>
        </row>
        <row r="784">
          <cell r="V784" t="str">
            <v>SAMCLB144S26ASSORTED COLORSSAMCLBSBD</v>
          </cell>
          <cell r="W784">
            <v>-10944</v>
          </cell>
          <cell r="X784">
            <v>0</v>
          </cell>
          <cell r="Y784">
            <v>10944</v>
          </cell>
          <cell r="Z784">
            <v>10944</v>
          </cell>
          <cell r="AA784">
            <v>0</v>
          </cell>
          <cell r="AB784">
            <v>10944</v>
          </cell>
          <cell r="AC784">
            <v>0</v>
          </cell>
          <cell r="AD784">
            <v>10944</v>
          </cell>
          <cell r="AE784">
            <v>46111</v>
          </cell>
        </row>
        <row r="785">
          <cell r="V785" t="str">
            <v>SAMCLB216S26ASSORTED COLORSSAMCLBSBD</v>
          </cell>
          <cell r="W785">
            <v>-15768</v>
          </cell>
          <cell r="X785">
            <v>0</v>
          </cell>
          <cell r="Y785">
            <v>15768</v>
          </cell>
          <cell r="Z785">
            <v>15768</v>
          </cell>
          <cell r="AA785">
            <v>0</v>
          </cell>
          <cell r="AB785">
            <v>15768</v>
          </cell>
          <cell r="AC785">
            <v>0</v>
          </cell>
          <cell r="AD785">
            <v>15768</v>
          </cell>
          <cell r="AE785">
            <v>46077</v>
          </cell>
        </row>
        <row r="786">
          <cell r="V786" t="str">
            <v>SAMCLB252S26ASSORTED COLORSSAMCLBSBD</v>
          </cell>
          <cell r="W786">
            <v>-12600</v>
          </cell>
          <cell r="X786">
            <v>0</v>
          </cell>
          <cell r="Y786">
            <v>12600</v>
          </cell>
          <cell r="Z786">
            <v>12600</v>
          </cell>
          <cell r="AA786">
            <v>0</v>
          </cell>
          <cell r="AB786">
            <v>12600</v>
          </cell>
          <cell r="AC786">
            <v>0</v>
          </cell>
          <cell r="AD786">
            <v>12600</v>
          </cell>
          <cell r="AE786">
            <v>46087</v>
          </cell>
        </row>
        <row r="787">
          <cell r="V787" t="str">
            <v>SAMCLB96S261ASSORTED COLORSSAMCLBSBD</v>
          </cell>
          <cell r="W787">
            <v>-4800</v>
          </cell>
          <cell r="X787">
            <v>0</v>
          </cell>
          <cell r="Y787">
            <v>4800</v>
          </cell>
          <cell r="Z787">
            <v>4800</v>
          </cell>
          <cell r="AA787">
            <v>0</v>
          </cell>
          <cell r="AB787">
            <v>4800</v>
          </cell>
          <cell r="AC787">
            <v>0</v>
          </cell>
          <cell r="AD787">
            <v>4800</v>
          </cell>
          <cell r="AE787">
            <v>46077</v>
          </cell>
        </row>
        <row r="788">
          <cell r="V788" t="str">
            <v>SAMCLB96S263ASSORTED COLORSSAMCLBSBD</v>
          </cell>
          <cell r="W788">
            <v>-4800</v>
          </cell>
          <cell r="X788">
            <v>0</v>
          </cell>
          <cell r="Y788">
            <v>4800</v>
          </cell>
          <cell r="Z788">
            <v>4800</v>
          </cell>
          <cell r="AA788">
            <v>0</v>
          </cell>
          <cell r="AB788">
            <v>4800</v>
          </cell>
          <cell r="AC788">
            <v>0</v>
          </cell>
          <cell r="AD788">
            <v>4800</v>
          </cell>
          <cell r="AE788">
            <v>46077</v>
          </cell>
        </row>
        <row r="789">
          <cell r="V789" t="str">
            <v>SAMSPDQS26ASSORTED COLORSSBD</v>
          </cell>
          <cell r="W789">
            <v>0</v>
          </cell>
          <cell r="X789">
            <v>0</v>
          </cell>
          <cell r="Y789">
            <v>1512</v>
          </cell>
          <cell r="Z789">
            <v>0</v>
          </cell>
          <cell r="AA789">
            <v>0</v>
          </cell>
          <cell r="AB789">
            <v>0</v>
          </cell>
          <cell r="AC789">
            <v>1512</v>
          </cell>
          <cell r="AD789">
            <v>600</v>
          </cell>
          <cell r="AE789">
            <v>46087</v>
          </cell>
          <cell r="AF789">
            <v>912</v>
          </cell>
          <cell r="AG789">
            <v>46111</v>
          </cell>
        </row>
        <row r="790">
          <cell r="V790" t="str">
            <v>SLF8100AJBIVORYH12A35SBD</v>
          </cell>
          <cell r="W790">
            <v>12408</v>
          </cell>
          <cell r="X790">
            <v>12408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12408</v>
          </cell>
        </row>
        <row r="791">
          <cell r="V791" t="str">
            <v>SLF8100AJBLAVENDERH12A35SBD</v>
          </cell>
          <cell r="W791">
            <v>8831</v>
          </cell>
          <cell r="X791">
            <v>8831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8831</v>
          </cell>
        </row>
        <row r="792">
          <cell r="V792" t="str">
            <v>SBF4398AMDGREY BLACKREGAMAZON</v>
          </cell>
          <cell r="W792">
            <v>50</v>
          </cell>
          <cell r="X792">
            <v>50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50</v>
          </cell>
        </row>
        <row r="793">
          <cell r="V793" t="str">
            <v>SLF7959AJBBLUSHH08A03SBD</v>
          </cell>
          <cell r="W793">
            <v>0</v>
          </cell>
          <cell r="X793">
            <v>8096</v>
          </cell>
          <cell r="Y793">
            <v>0</v>
          </cell>
          <cell r="Z793">
            <v>0</v>
          </cell>
          <cell r="AA793">
            <v>8096</v>
          </cell>
          <cell r="AB793">
            <v>8096</v>
          </cell>
          <cell r="AC793">
            <v>0</v>
          </cell>
        </row>
        <row r="794">
          <cell r="V794" t="str">
            <v>SLF7959AJBLAVENDERH08A03SBD</v>
          </cell>
          <cell r="W794">
            <v>0</v>
          </cell>
          <cell r="X794">
            <v>8096</v>
          </cell>
          <cell r="Y794">
            <v>0</v>
          </cell>
          <cell r="Z794">
            <v>0</v>
          </cell>
          <cell r="AA794">
            <v>8096</v>
          </cell>
          <cell r="AB794">
            <v>8096</v>
          </cell>
          <cell r="AC794">
            <v>0</v>
          </cell>
        </row>
        <row r="795">
          <cell r="V795" t="str">
            <v>SLF4639PRRGREENH12A35SBD</v>
          </cell>
          <cell r="W795">
            <v>8076</v>
          </cell>
          <cell r="X795">
            <v>8076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8076</v>
          </cell>
        </row>
        <row r="796">
          <cell r="V796" t="str">
            <v>SBF4789ASWBROWNREGAMAZON</v>
          </cell>
          <cell r="W796">
            <v>11</v>
          </cell>
          <cell r="X796">
            <v>11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11</v>
          </cell>
        </row>
        <row r="797">
          <cell r="V797" t="str">
            <v>SLF8243AJBTERACOTTAH12A35SBD</v>
          </cell>
          <cell r="W797">
            <v>0</v>
          </cell>
          <cell r="X797">
            <v>7680</v>
          </cell>
          <cell r="Y797">
            <v>0</v>
          </cell>
          <cell r="Z797">
            <v>4800</v>
          </cell>
          <cell r="AA797">
            <v>2880</v>
          </cell>
          <cell r="AB797">
            <v>7680</v>
          </cell>
          <cell r="AC797">
            <v>0</v>
          </cell>
        </row>
        <row r="798">
          <cell r="V798" t="str">
            <v>SBF4790ASWBLACKREGAMAZON</v>
          </cell>
          <cell r="W798">
            <v>13</v>
          </cell>
          <cell r="X798">
            <v>13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13</v>
          </cell>
        </row>
        <row r="799">
          <cell r="V799" t="str">
            <v>SBF4791ASWGREENREGAMAZON</v>
          </cell>
          <cell r="W799">
            <v>65</v>
          </cell>
          <cell r="X799">
            <v>65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65</v>
          </cell>
        </row>
        <row r="800">
          <cell r="V800" t="str">
            <v>SLF8232ARRAPRICOTH12A35SBD</v>
          </cell>
          <cell r="W800">
            <v>6288</v>
          </cell>
          <cell r="X800">
            <v>6288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6288</v>
          </cell>
        </row>
        <row r="801">
          <cell r="V801" t="str">
            <v>SBF5143ASWGREENREGAMAZON</v>
          </cell>
          <cell r="W801">
            <v>5</v>
          </cell>
          <cell r="X801">
            <v>5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5</v>
          </cell>
        </row>
        <row r="802">
          <cell r="V802" t="str">
            <v>SLF6528AJBHOT PINKH12A35SBD</v>
          </cell>
          <cell r="W802">
            <v>0</v>
          </cell>
          <cell r="X802">
            <v>6000</v>
          </cell>
          <cell r="Y802">
            <v>0</v>
          </cell>
          <cell r="Z802">
            <v>0</v>
          </cell>
          <cell r="AA802">
            <v>6000</v>
          </cell>
          <cell r="AB802">
            <v>6000</v>
          </cell>
          <cell r="AC802">
            <v>0</v>
          </cell>
        </row>
        <row r="803">
          <cell r="V803" t="str">
            <v>SBF6138AMTGREENREGAMAZON</v>
          </cell>
          <cell r="W803">
            <v>357</v>
          </cell>
          <cell r="X803">
            <v>357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357</v>
          </cell>
        </row>
        <row r="804">
          <cell r="V804" t="str">
            <v>SLF4639PRRAPRICOTH12A35SBD</v>
          </cell>
          <cell r="W804">
            <v>5400</v>
          </cell>
          <cell r="X804">
            <v>5400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5400</v>
          </cell>
        </row>
        <row r="805">
          <cell r="V805" t="str">
            <v>SLF8096AJBAPRICOTH12A35SBD</v>
          </cell>
          <cell r="W805">
            <v>0</v>
          </cell>
          <cell r="X805">
            <v>5040</v>
          </cell>
          <cell r="Y805">
            <v>0</v>
          </cell>
          <cell r="Z805">
            <v>3048</v>
          </cell>
          <cell r="AA805">
            <v>1992</v>
          </cell>
          <cell r="AB805">
            <v>5040</v>
          </cell>
          <cell r="AC805">
            <v>0</v>
          </cell>
        </row>
        <row r="806">
          <cell r="V806" t="str">
            <v>SBF7266CMTGREENH08D02SBD</v>
          </cell>
          <cell r="W806">
            <v>0</v>
          </cell>
          <cell r="X806">
            <v>5000</v>
          </cell>
          <cell r="Y806">
            <v>0</v>
          </cell>
          <cell r="Z806">
            <v>0</v>
          </cell>
          <cell r="AA806">
            <v>5000</v>
          </cell>
          <cell r="AB806">
            <v>5000</v>
          </cell>
          <cell r="AC806">
            <v>0</v>
          </cell>
        </row>
        <row r="807">
          <cell r="V807" t="str">
            <v>SBF6138AMTGREENAMZCOMREGWMART</v>
          </cell>
          <cell r="W807">
            <v>3</v>
          </cell>
          <cell r="X807">
            <v>3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3</v>
          </cell>
        </row>
        <row r="808">
          <cell r="V808" t="str">
            <v>SLF6528AJBBLUSHH12A35SBD</v>
          </cell>
          <cell r="W808">
            <v>0</v>
          </cell>
          <cell r="X808">
            <v>4800</v>
          </cell>
          <cell r="Y808">
            <v>0</v>
          </cell>
          <cell r="Z808">
            <v>0</v>
          </cell>
          <cell r="AA808">
            <v>4800</v>
          </cell>
          <cell r="AB808">
            <v>4800</v>
          </cell>
          <cell r="AC808">
            <v>0</v>
          </cell>
        </row>
        <row r="809">
          <cell r="V809" t="str">
            <v>SLF6528AJBHOT PINKH08A03SBD</v>
          </cell>
          <cell r="W809">
            <v>0</v>
          </cell>
          <cell r="X809">
            <v>4800</v>
          </cell>
          <cell r="Y809">
            <v>0</v>
          </cell>
          <cell r="Z809">
            <v>0</v>
          </cell>
          <cell r="AA809">
            <v>4800</v>
          </cell>
          <cell r="AB809">
            <v>4800</v>
          </cell>
          <cell r="AC809">
            <v>0</v>
          </cell>
        </row>
        <row r="810">
          <cell r="V810" t="str">
            <v>SLF6528AJBIVORYH08A03SBD</v>
          </cell>
          <cell r="W810">
            <v>0</v>
          </cell>
          <cell r="X810">
            <v>4800</v>
          </cell>
          <cell r="Y810">
            <v>0</v>
          </cell>
          <cell r="Z810">
            <v>0</v>
          </cell>
          <cell r="AA810">
            <v>4800</v>
          </cell>
          <cell r="AB810">
            <v>4800</v>
          </cell>
          <cell r="AC810">
            <v>0</v>
          </cell>
        </row>
        <row r="811">
          <cell r="V811" t="str">
            <v>SBF6253AFMORANGEREGAMAZON</v>
          </cell>
          <cell r="W811">
            <v>1</v>
          </cell>
          <cell r="X811">
            <v>1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1</v>
          </cell>
        </row>
        <row r="812">
          <cell r="V812" t="str">
            <v>SBF7250ANIBLUEREGAMAZON</v>
          </cell>
          <cell r="W812">
            <v>24</v>
          </cell>
          <cell r="X812">
            <v>24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24</v>
          </cell>
        </row>
        <row r="813">
          <cell r="V813" t="str">
            <v>SLF8758ALXREDMMX08A03SBD</v>
          </cell>
          <cell r="W813">
            <v>4800</v>
          </cell>
          <cell r="X813">
            <v>4800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4800</v>
          </cell>
        </row>
        <row r="814">
          <cell r="V814" t="str">
            <v>SLF8758ALXREDTJX08A03SBD</v>
          </cell>
          <cell r="W814">
            <v>4800</v>
          </cell>
          <cell r="X814">
            <v>4800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4800</v>
          </cell>
        </row>
        <row r="815">
          <cell r="V815" t="str">
            <v>SBF7266CMTGREENTGTREGDI</v>
          </cell>
          <cell r="W815">
            <v>-40024</v>
          </cell>
          <cell r="X815">
            <v>0</v>
          </cell>
          <cell r="Y815">
            <v>40024</v>
          </cell>
          <cell r="Z815">
            <v>40024</v>
          </cell>
          <cell r="AA815">
            <v>0</v>
          </cell>
          <cell r="AB815">
            <v>40024</v>
          </cell>
          <cell r="AC815">
            <v>-10008</v>
          </cell>
          <cell r="AD815">
            <v>7000</v>
          </cell>
          <cell r="AE815">
            <v>45975</v>
          </cell>
          <cell r="AF815">
            <v>4008</v>
          </cell>
          <cell r="AG815">
            <v>46006</v>
          </cell>
          <cell r="AH815">
            <v>15000</v>
          </cell>
          <cell r="AI815">
            <v>46013</v>
          </cell>
          <cell r="AJ815">
            <v>4008</v>
          </cell>
          <cell r="AK815">
            <v>46019</v>
          </cell>
        </row>
        <row r="816">
          <cell r="V816" t="str">
            <v>SBF7357AMTNAVY GREENREGAMAZON</v>
          </cell>
          <cell r="W816">
            <v>7</v>
          </cell>
          <cell r="X816">
            <v>7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7</v>
          </cell>
        </row>
        <row r="817">
          <cell r="V817" t="str">
            <v>SLF7886BHWIVORYH08A03SBD</v>
          </cell>
          <cell r="W817">
            <v>56</v>
          </cell>
          <cell r="X817">
            <v>4744</v>
          </cell>
          <cell r="Y817">
            <v>0</v>
          </cell>
          <cell r="Z817">
            <v>0</v>
          </cell>
          <cell r="AA817">
            <v>4688</v>
          </cell>
          <cell r="AB817">
            <v>4688</v>
          </cell>
          <cell r="AC817">
            <v>56</v>
          </cell>
        </row>
        <row r="818">
          <cell r="V818" t="str">
            <v>SBF8366AMTGREENREGAMAZON</v>
          </cell>
          <cell r="W818">
            <v>319</v>
          </cell>
          <cell r="X818">
            <v>319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319</v>
          </cell>
        </row>
        <row r="819">
          <cell r="V819" t="str">
            <v>SMF6807APLCHESTNUTMJRREGSBD</v>
          </cell>
          <cell r="W819">
            <v>-1800</v>
          </cell>
          <cell r="X819">
            <v>4500</v>
          </cell>
          <cell r="Y819">
            <v>1810</v>
          </cell>
          <cell r="Z819">
            <v>1810</v>
          </cell>
          <cell r="AA819">
            <v>4490</v>
          </cell>
          <cell r="AB819">
            <v>6300</v>
          </cell>
          <cell r="AC819">
            <v>10</v>
          </cell>
          <cell r="AD819">
            <v>1810</v>
          </cell>
          <cell r="AE819">
            <v>45995</v>
          </cell>
        </row>
        <row r="820">
          <cell r="V820" t="str">
            <v>SLF8194BRDPINK WHITETJX12A35SBD</v>
          </cell>
          <cell r="W820">
            <v>4200</v>
          </cell>
          <cell r="X820">
            <v>4200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4200</v>
          </cell>
        </row>
        <row r="821">
          <cell r="V821" t="str">
            <v>SMF6807APLBLACKMJRREGSBD</v>
          </cell>
          <cell r="W821">
            <v>-1810</v>
          </cell>
          <cell r="X821">
            <v>4200</v>
          </cell>
          <cell r="Y821">
            <v>1810</v>
          </cell>
          <cell r="Z821">
            <v>1810</v>
          </cell>
          <cell r="AA821">
            <v>4200</v>
          </cell>
          <cell r="AB821">
            <v>6010</v>
          </cell>
          <cell r="AC821">
            <v>0</v>
          </cell>
          <cell r="AD821">
            <v>1810</v>
          </cell>
          <cell r="AE821">
            <v>45995</v>
          </cell>
        </row>
        <row r="822">
          <cell r="V822" t="str">
            <v>SLF8065ARRBLACKH12D11SBD</v>
          </cell>
          <cell r="W822">
            <v>3876</v>
          </cell>
          <cell r="X822">
            <v>3876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3876</v>
          </cell>
        </row>
        <row r="823">
          <cell r="V823" t="str">
            <v>SBF9247AMTBLACKROS06D01POEROS</v>
          </cell>
          <cell r="W823">
            <v>-8004</v>
          </cell>
          <cell r="X823">
            <v>0</v>
          </cell>
          <cell r="Y823">
            <v>8004</v>
          </cell>
          <cell r="Z823">
            <v>8004</v>
          </cell>
          <cell r="AA823">
            <v>0</v>
          </cell>
          <cell r="AB823">
            <v>8004</v>
          </cell>
          <cell r="AC823">
            <v>0</v>
          </cell>
          <cell r="AD823">
            <v>8004</v>
          </cell>
          <cell r="AE823">
            <v>46046</v>
          </cell>
        </row>
        <row r="824">
          <cell r="V824" t="str">
            <v>SBF9252AMTPINKROS06D01POEROS</v>
          </cell>
          <cell r="W824">
            <v>-3000</v>
          </cell>
          <cell r="X824">
            <v>0</v>
          </cell>
          <cell r="Y824">
            <v>3000</v>
          </cell>
          <cell r="Z824">
            <v>3000</v>
          </cell>
          <cell r="AA824">
            <v>0</v>
          </cell>
          <cell r="AB824">
            <v>3000</v>
          </cell>
          <cell r="AC824">
            <v>0</v>
          </cell>
          <cell r="AD824">
            <v>3000</v>
          </cell>
          <cell r="AE824">
            <v>46046</v>
          </cell>
        </row>
        <row r="825">
          <cell r="V825" t="str">
            <v>SCK164911TURQUOISEALDREGSBD</v>
          </cell>
          <cell r="W825">
            <v>1</v>
          </cell>
          <cell r="X825">
            <v>1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1</v>
          </cell>
        </row>
        <row r="826">
          <cell r="V826" t="str">
            <v>SCK167688IRIDESCENTALDREGSBD</v>
          </cell>
          <cell r="W826">
            <v>2</v>
          </cell>
          <cell r="X826">
            <v>2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2</v>
          </cell>
        </row>
        <row r="827">
          <cell r="V827" t="str">
            <v>SCK167751WHITEALDREGSBD</v>
          </cell>
          <cell r="W827">
            <v>360</v>
          </cell>
          <cell r="X827">
            <v>360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360</v>
          </cell>
        </row>
        <row r="828">
          <cell r="V828" t="str">
            <v>SCK19151GOLDREGSBD</v>
          </cell>
          <cell r="W828">
            <v>1</v>
          </cell>
          <cell r="X828">
            <v>1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1</v>
          </cell>
        </row>
        <row r="829">
          <cell r="V829" t="str">
            <v>SCK19151GOLDXREGSBD</v>
          </cell>
          <cell r="W829">
            <v>0</v>
          </cell>
          <cell r="X829">
            <v>1</v>
          </cell>
          <cell r="Y829">
            <v>0</v>
          </cell>
          <cell r="Z829">
            <v>0</v>
          </cell>
          <cell r="AA829">
            <v>1</v>
          </cell>
          <cell r="AB829">
            <v>1</v>
          </cell>
          <cell r="AC829">
            <v>0</v>
          </cell>
        </row>
        <row r="830">
          <cell r="V830" t="str">
            <v>SCK19152SAHARAXREGSBD</v>
          </cell>
          <cell r="W830">
            <v>33</v>
          </cell>
          <cell r="X830">
            <v>33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33</v>
          </cell>
        </row>
        <row r="831">
          <cell r="V831" t="str">
            <v>SCK19156CAMEO ROSEXREGSBD</v>
          </cell>
          <cell r="W831">
            <v>4692</v>
          </cell>
          <cell r="X831">
            <v>4692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4692</v>
          </cell>
        </row>
        <row r="832">
          <cell r="V832" t="str">
            <v>SCK19175CHOCOLATEXREGSBD</v>
          </cell>
          <cell r="W832">
            <v>3306</v>
          </cell>
          <cell r="X832">
            <v>3443</v>
          </cell>
          <cell r="Y832">
            <v>0</v>
          </cell>
          <cell r="Z832">
            <v>130</v>
          </cell>
          <cell r="AA832">
            <v>7</v>
          </cell>
          <cell r="AB832">
            <v>137</v>
          </cell>
          <cell r="AC832">
            <v>3306</v>
          </cell>
        </row>
        <row r="833">
          <cell r="V833" t="str">
            <v>SCK19176BLACKXREGSBD</v>
          </cell>
          <cell r="W833">
            <v>1802</v>
          </cell>
          <cell r="X833">
            <v>1932</v>
          </cell>
          <cell r="Y833">
            <v>0</v>
          </cell>
          <cell r="Z833">
            <v>130</v>
          </cell>
          <cell r="AA833">
            <v>0</v>
          </cell>
          <cell r="AB833">
            <v>130</v>
          </cell>
          <cell r="AC833">
            <v>1802</v>
          </cell>
        </row>
        <row r="834">
          <cell r="V834" t="str">
            <v>SCK19179CHEETAHX08F13SBD</v>
          </cell>
          <cell r="W834">
            <v>8</v>
          </cell>
          <cell r="X834">
            <v>8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8</v>
          </cell>
        </row>
        <row r="835">
          <cell r="V835" t="str">
            <v>SCK19179CHEETAHX10F04SBD</v>
          </cell>
          <cell r="W835">
            <v>10</v>
          </cell>
          <cell r="X835">
            <v>10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10</v>
          </cell>
        </row>
        <row r="836">
          <cell r="V836" t="str">
            <v>SCK19179CHEETAHX12F29SBD</v>
          </cell>
          <cell r="W836">
            <v>12</v>
          </cell>
          <cell r="X836">
            <v>12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12</v>
          </cell>
        </row>
        <row r="837">
          <cell r="V837" t="str">
            <v>SCK19179CHEETAHX12F48SBD</v>
          </cell>
          <cell r="W837">
            <v>12</v>
          </cell>
          <cell r="X837">
            <v>12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12</v>
          </cell>
        </row>
        <row r="838">
          <cell r="V838" t="str">
            <v>SCK19179CHEETAHX12F49SBD</v>
          </cell>
          <cell r="W838">
            <v>12</v>
          </cell>
          <cell r="X838">
            <v>12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12</v>
          </cell>
        </row>
        <row r="839">
          <cell r="V839" t="str">
            <v>SCK19179CHEETAHXREGSBD</v>
          </cell>
          <cell r="W839">
            <v>-65</v>
          </cell>
          <cell r="X839">
            <v>72</v>
          </cell>
          <cell r="Y839">
            <v>0</v>
          </cell>
          <cell r="Z839">
            <v>130</v>
          </cell>
          <cell r="AA839">
            <v>7</v>
          </cell>
          <cell r="AB839">
            <v>137</v>
          </cell>
          <cell r="AC839">
            <v>-65</v>
          </cell>
        </row>
        <row r="840">
          <cell r="V840" t="str">
            <v>SCK19629LAVENDER MISTALDREGSBD</v>
          </cell>
          <cell r="W840">
            <v>-324</v>
          </cell>
          <cell r="X840">
            <v>0</v>
          </cell>
          <cell r="Y840">
            <v>324</v>
          </cell>
          <cell r="Z840">
            <v>324</v>
          </cell>
          <cell r="AA840">
            <v>0</v>
          </cell>
          <cell r="AB840">
            <v>324</v>
          </cell>
          <cell r="AC840">
            <v>0</v>
          </cell>
          <cell r="AD840">
            <v>324</v>
          </cell>
          <cell r="AE840">
            <v>46087</v>
          </cell>
        </row>
        <row r="841">
          <cell r="V841" t="str">
            <v>SCK19629LAVENDER MISTXREGSBD</v>
          </cell>
          <cell r="W841">
            <v>-180</v>
          </cell>
          <cell r="X841">
            <v>0</v>
          </cell>
          <cell r="Y841">
            <v>876</v>
          </cell>
          <cell r="Z841">
            <v>180</v>
          </cell>
          <cell r="AA841">
            <v>0</v>
          </cell>
          <cell r="AB841">
            <v>180</v>
          </cell>
          <cell r="AC841">
            <v>696</v>
          </cell>
          <cell r="AD841">
            <v>876</v>
          </cell>
          <cell r="AE841">
            <v>46087</v>
          </cell>
        </row>
        <row r="842">
          <cell r="V842" t="str">
            <v>SCK19630PINK LEMONADEALDREGSBD</v>
          </cell>
          <cell r="W842">
            <v>-396</v>
          </cell>
          <cell r="X842">
            <v>0</v>
          </cell>
          <cell r="Y842">
            <v>396</v>
          </cell>
          <cell r="Z842">
            <v>396</v>
          </cell>
          <cell r="AA842">
            <v>0</v>
          </cell>
          <cell r="AB842">
            <v>396</v>
          </cell>
          <cell r="AC842">
            <v>0</v>
          </cell>
          <cell r="AD842">
            <v>396</v>
          </cell>
          <cell r="AE842">
            <v>46087</v>
          </cell>
        </row>
        <row r="843">
          <cell r="V843" t="str">
            <v>SCK19630PINK LEMONADEIDKREGDI</v>
          </cell>
          <cell r="W843">
            <v>-276</v>
          </cell>
          <cell r="X843">
            <v>0</v>
          </cell>
          <cell r="Y843">
            <v>276</v>
          </cell>
          <cell r="Z843">
            <v>276</v>
          </cell>
          <cell r="AA843">
            <v>0</v>
          </cell>
          <cell r="AB843">
            <v>276</v>
          </cell>
          <cell r="AC843">
            <v>0</v>
          </cell>
          <cell r="AD843">
            <v>276</v>
          </cell>
          <cell r="AE843">
            <v>46044</v>
          </cell>
        </row>
        <row r="844">
          <cell r="V844" t="str">
            <v>SCK19630PINK LEMONADEXREGSBD</v>
          </cell>
          <cell r="W844">
            <v>-180</v>
          </cell>
          <cell r="X844">
            <v>0</v>
          </cell>
          <cell r="Y844">
            <v>528</v>
          </cell>
          <cell r="Z844">
            <v>180</v>
          </cell>
          <cell r="AA844">
            <v>0</v>
          </cell>
          <cell r="AB844">
            <v>180</v>
          </cell>
          <cell r="AC844">
            <v>348</v>
          </cell>
          <cell r="AD844">
            <v>528</v>
          </cell>
          <cell r="AE844">
            <v>46087</v>
          </cell>
        </row>
        <row r="845">
          <cell r="V845" t="str">
            <v>SCK19667SANDSTONEXREGSBD</v>
          </cell>
          <cell r="W845">
            <v>-161</v>
          </cell>
          <cell r="X845">
            <v>0</v>
          </cell>
          <cell r="Y845">
            <v>600</v>
          </cell>
          <cell r="Z845">
            <v>161</v>
          </cell>
          <cell r="AA845">
            <v>0</v>
          </cell>
          <cell r="AB845">
            <v>161</v>
          </cell>
          <cell r="AC845">
            <v>439</v>
          </cell>
          <cell r="AD845">
            <v>600</v>
          </cell>
          <cell r="AE845">
            <v>46092</v>
          </cell>
        </row>
        <row r="846">
          <cell r="V846" t="str">
            <v>SCK19668SWEET ROSEALDREGSBD</v>
          </cell>
          <cell r="W846">
            <v>-828</v>
          </cell>
          <cell r="X846">
            <v>0</v>
          </cell>
          <cell r="Y846">
            <v>828</v>
          </cell>
          <cell r="Z846">
            <v>828</v>
          </cell>
          <cell r="AA846">
            <v>0</v>
          </cell>
          <cell r="AB846">
            <v>828</v>
          </cell>
          <cell r="AC846">
            <v>0</v>
          </cell>
          <cell r="AD846">
            <v>828</v>
          </cell>
          <cell r="AE846">
            <v>46092</v>
          </cell>
        </row>
        <row r="847">
          <cell r="V847" t="str">
            <v>SCK19668SWEET ROSERKR12F18SBD</v>
          </cell>
          <cell r="W847">
            <v>-300</v>
          </cell>
          <cell r="X847">
            <v>0</v>
          </cell>
          <cell r="Y847">
            <v>300</v>
          </cell>
          <cell r="Z847">
            <v>300</v>
          </cell>
          <cell r="AA847">
            <v>0</v>
          </cell>
          <cell r="AB847">
            <v>300</v>
          </cell>
          <cell r="AC847">
            <v>0</v>
          </cell>
          <cell r="AD847">
            <v>300</v>
          </cell>
          <cell r="AE847">
            <v>46092</v>
          </cell>
        </row>
        <row r="848">
          <cell r="V848" t="str">
            <v>SCK19668SWEET ROSEXREGSBD</v>
          </cell>
          <cell r="W848">
            <v>-155</v>
          </cell>
          <cell r="X848">
            <v>0</v>
          </cell>
          <cell r="Y848">
            <v>684</v>
          </cell>
          <cell r="Z848">
            <v>155</v>
          </cell>
          <cell r="AA848">
            <v>0</v>
          </cell>
          <cell r="AB848">
            <v>155</v>
          </cell>
          <cell r="AC848">
            <v>529</v>
          </cell>
          <cell r="AD848">
            <v>684</v>
          </cell>
          <cell r="AE848">
            <v>46092</v>
          </cell>
        </row>
        <row r="849">
          <cell r="V849" t="str">
            <v>SCK19669MULTI COLORS ON ITEMALDREGSBD</v>
          </cell>
          <cell r="W849">
            <v>-828</v>
          </cell>
          <cell r="X849">
            <v>0</v>
          </cell>
          <cell r="Y849">
            <v>828</v>
          </cell>
          <cell r="Z849">
            <v>828</v>
          </cell>
          <cell r="AA849">
            <v>0</v>
          </cell>
          <cell r="AB849">
            <v>828</v>
          </cell>
          <cell r="AC849">
            <v>0</v>
          </cell>
          <cell r="AD849">
            <v>828</v>
          </cell>
          <cell r="AE849">
            <v>46092</v>
          </cell>
        </row>
        <row r="850">
          <cell r="V850" t="str">
            <v>SCK19669MULTI COLORS ON ITEMVONREGSBD</v>
          </cell>
          <cell r="W850">
            <v>-78</v>
          </cell>
          <cell r="X850">
            <v>0</v>
          </cell>
          <cell r="Y850">
            <v>78</v>
          </cell>
          <cell r="Z850">
            <v>78</v>
          </cell>
          <cell r="AA850">
            <v>0</v>
          </cell>
          <cell r="AB850">
            <v>78</v>
          </cell>
          <cell r="AC850">
            <v>0</v>
          </cell>
          <cell r="AD850">
            <v>78</v>
          </cell>
          <cell r="AE850">
            <v>46092</v>
          </cell>
        </row>
        <row r="851">
          <cell r="V851" t="str">
            <v>SCK19669MULTI COLORS ON ITEMXREGSBD</v>
          </cell>
          <cell r="W851">
            <v>-155</v>
          </cell>
          <cell r="X851">
            <v>0</v>
          </cell>
          <cell r="Y851">
            <v>300</v>
          </cell>
          <cell r="Z851">
            <v>155</v>
          </cell>
          <cell r="AA851">
            <v>0</v>
          </cell>
          <cell r="AB851">
            <v>155</v>
          </cell>
          <cell r="AC851">
            <v>145</v>
          </cell>
          <cell r="AD851">
            <v>300</v>
          </cell>
          <cell r="AE851">
            <v>46092</v>
          </cell>
        </row>
        <row r="852">
          <cell r="V852" t="str">
            <v>SCK261077NAVYALDREGSBD</v>
          </cell>
          <cell r="W852">
            <v>12</v>
          </cell>
          <cell r="X852">
            <v>12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12</v>
          </cell>
        </row>
        <row r="853">
          <cell r="V853" t="str">
            <v>SCK261491TAN-BEIGEALDREGSBD</v>
          </cell>
          <cell r="W853">
            <v>476</v>
          </cell>
          <cell r="X853">
            <v>476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476</v>
          </cell>
        </row>
        <row r="854">
          <cell r="V854" t="str">
            <v>SCK264907KHAKIREGSBD</v>
          </cell>
          <cell r="W854">
            <v>9</v>
          </cell>
          <cell r="X854">
            <v>9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9</v>
          </cell>
        </row>
        <row r="855">
          <cell r="V855" t="str">
            <v>SCK264907KHAKIALDREGSBD</v>
          </cell>
          <cell r="W855">
            <v>59</v>
          </cell>
          <cell r="X855">
            <v>59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59</v>
          </cell>
        </row>
        <row r="856">
          <cell r="V856" t="str">
            <v>SCK264907KHAKIAMZCOMREGSBD</v>
          </cell>
          <cell r="W856">
            <v>158</v>
          </cell>
          <cell r="X856">
            <v>158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158</v>
          </cell>
        </row>
        <row r="857">
          <cell r="V857" t="str">
            <v>SCK264907KHAKIXREGSBD</v>
          </cell>
          <cell r="W857">
            <v>269</v>
          </cell>
          <cell r="X857">
            <v>269</v>
          </cell>
          <cell r="Y857">
            <v>1872</v>
          </cell>
          <cell r="Z857">
            <v>0</v>
          </cell>
          <cell r="AA857">
            <v>0</v>
          </cell>
          <cell r="AB857">
            <v>0</v>
          </cell>
          <cell r="AC857">
            <v>2141</v>
          </cell>
          <cell r="AD857">
            <v>1872</v>
          </cell>
          <cell r="AE857">
            <v>46051</v>
          </cell>
        </row>
        <row r="858">
          <cell r="V858" t="str">
            <v>SCK265771STONEALDREGSBD</v>
          </cell>
          <cell r="W858">
            <v>290</v>
          </cell>
          <cell r="X858">
            <v>290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290</v>
          </cell>
        </row>
        <row r="859">
          <cell r="V859" t="str">
            <v>SCK266726BROWNALDREGSBD</v>
          </cell>
          <cell r="W859">
            <v>87</v>
          </cell>
          <cell r="X859">
            <v>87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87</v>
          </cell>
        </row>
        <row r="860">
          <cell r="V860" t="str">
            <v>SCK267525NAVYAMZCOMREGSBD</v>
          </cell>
          <cell r="W860">
            <v>110</v>
          </cell>
          <cell r="X860">
            <v>118</v>
          </cell>
          <cell r="Y860">
            <v>0</v>
          </cell>
          <cell r="Z860">
            <v>8</v>
          </cell>
          <cell r="AA860">
            <v>0</v>
          </cell>
          <cell r="AB860">
            <v>8</v>
          </cell>
          <cell r="AC860">
            <v>110</v>
          </cell>
        </row>
        <row r="861">
          <cell r="V861" t="str">
            <v>SCK267525NAVYXREGSBD</v>
          </cell>
          <cell r="W861">
            <v>91</v>
          </cell>
          <cell r="X861">
            <v>119</v>
          </cell>
          <cell r="Y861">
            <v>0</v>
          </cell>
          <cell r="Z861">
            <v>28</v>
          </cell>
          <cell r="AA861">
            <v>0</v>
          </cell>
          <cell r="AB861">
            <v>28</v>
          </cell>
          <cell r="AC861">
            <v>91</v>
          </cell>
        </row>
        <row r="862">
          <cell r="V862" t="str">
            <v>SCK267586TAN-BEIGEALDREGSBD</v>
          </cell>
          <cell r="W862">
            <v>61</v>
          </cell>
          <cell r="X862">
            <v>61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61</v>
          </cell>
        </row>
        <row r="863">
          <cell r="V863" t="str">
            <v>SCK267596GREYREGAMAZON</v>
          </cell>
          <cell r="W863">
            <v>42</v>
          </cell>
          <cell r="X863">
            <v>42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42</v>
          </cell>
        </row>
        <row r="864">
          <cell r="V864" t="str">
            <v>SCK267596GREYAMZCOMREGSBD</v>
          </cell>
          <cell r="W864">
            <v>72</v>
          </cell>
          <cell r="X864">
            <v>72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72</v>
          </cell>
        </row>
        <row r="865">
          <cell r="V865" t="str">
            <v>SCK267596GREYXREGSBD</v>
          </cell>
          <cell r="W865">
            <v>590</v>
          </cell>
          <cell r="X865">
            <v>590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590</v>
          </cell>
        </row>
        <row r="866">
          <cell r="V866" t="str">
            <v>SCK267737CHARCOAL GREYALDREGSBD</v>
          </cell>
          <cell r="W866">
            <v>212</v>
          </cell>
          <cell r="X866">
            <v>212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212</v>
          </cell>
        </row>
        <row r="867">
          <cell r="V867" t="str">
            <v>SCK29140SAHARAVONREGSBD</v>
          </cell>
          <cell r="W867">
            <v>-84</v>
          </cell>
          <cell r="X867">
            <v>0</v>
          </cell>
          <cell r="Y867">
            <v>84</v>
          </cell>
          <cell r="Z867">
            <v>84</v>
          </cell>
          <cell r="AA867">
            <v>0</v>
          </cell>
          <cell r="AB867">
            <v>84</v>
          </cell>
          <cell r="AC867">
            <v>0</v>
          </cell>
          <cell r="AD867">
            <v>84</v>
          </cell>
          <cell r="AE867">
            <v>46092</v>
          </cell>
        </row>
        <row r="868">
          <cell r="V868" t="str">
            <v>SCK29140SAHARAXREGSBD</v>
          </cell>
          <cell r="W868">
            <v>0</v>
          </cell>
          <cell r="X868">
            <v>0</v>
          </cell>
          <cell r="Y868">
            <v>1140</v>
          </cell>
          <cell r="Z868">
            <v>0</v>
          </cell>
          <cell r="AA868">
            <v>0</v>
          </cell>
          <cell r="AB868">
            <v>0</v>
          </cell>
          <cell r="AC868">
            <v>1140</v>
          </cell>
          <cell r="AD868">
            <v>1140</v>
          </cell>
          <cell r="AE868">
            <v>46092</v>
          </cell>
        </row>
        <row r="869">
          <cell r="V869" t="str">
            <v>SCK29143CHOCOLATEXREGSBD</v>
          </cell>
          <cell r="W869">
            <v>3653</v>
          </cell>
          <cell r="X869">
            <v>4049</v>
          </cell>
          <cell r="Y869">
            <v>0</v>
          </cell>
          <cell r="Z869">
            <v>396</v>
          </cell>
          <cell r="AA869">
            <v>0</v>
          </cell>
          <cell r="AB869">
            <v>396</v>
          </cell>
          <cell r="AC869">
            <v>3653</v>
          </cell>
        </row>
        <row r="870">
          <cell r="V870" t="str">
            <v>SCK29144NAVYRKR06F10SBD</v>
          </cell>
          <cell r="W870">
            <v>-300</v>
          </cell>
          <cell r="X870">
            <v>0</v>
          </cell>
          <cell r="Y870">
            <v>300</v>
          </cell>
          <cell r="Z870">
            <v>300</v>
          </cell>
          <cell r="AA870">
            <v>0</v>
          </cell>
          <cell r="AB870">
            <v>300</v>
          </cell>
          <cell r="AC870">
            <v>0</v>
          </cell>
          <cell r="AD870">
            <v>300</v>
          </cell>
          <cell r="AE870">
            <v>46051</v>
          </cell>
        </row>
        <row r="871">
          <cell r="V871" t="str">
            <v>SCK29144NAVYRKR12F34SBD</v>
          </cell>
          <cell r="W871">
            <v>-600</v>
          </cell>
          <cell r="X871">
            <v>0</v>
          </cell>
          <cell r="Y871">
            <v>600</v>
          </cell>
          <cell r="Z871">
            <v>600</v>
          </cell>
          <cell r="AA871">
            <v>0</v>
          </cell>
          <cell r="AB871">
            <v>600</v>
          </cell>
          <cell r="AC871">
            <v>0</v>
          </cell>
          <cell r="AD871">
            <v>600</v>
          </cell>
          <cell r="AE871">
            <v>46051</v>
          </cell>
        </row>
        <row r="872">
          <cell r="V872" t="str">
            <v>SCK29144NAVYXREGSBD</v>
          </cell>
          <cell r="W872">
            <v>-366</v>
          </cell>
          <cell r="X872">
            <v>0</v>
          </cell>
          <cell r="Y872">
            <v>900</v>
          </cell>
          <cell r="Z872">
            <v>366</v>
          </cell>
          <cell r="AA872">
            <v>0</v>
          </cell>
          <cell r="AB872">
            <v>366</v>
          </cell>
          <cell r="AC872">
            <v>534</v>
          </cell>
          <cell r="AD872">
            <v>900</v>
          </cell>
          <cell r="AE872">
            <v>46051</v>
          </cell>
        </row>
        <row r="873">
          <cell r="V873" t="str">
            <v>SCK29146WHITEXREGSBD</v>
          </cell>
          <cell r="W873">
            <v>-180</v>
          </cell>
          <cell r="X873">
            <v>0</v>
          </cell>
          <cell r="Y873">
            <v>1200</v>
          </cell>
          <cell r="Z873">
            <v>180</v>
          </cell>
          <cell r="AA873">
            <v>0</v>
          </cell>
          <cell r="AB873">
            <v>180</v>
          </cell>
          <cell r="AC873">
            <v>1020</v>
          </cell>
          <cell r="AD873">
            <v>1200</v>
          </cell>
          <cell r="AE873">
            <v>46087</v>
          </cell>
        </row>
        <row r="874">
          <cell r="V874" t="str">
            <v>SCK29620SAGE GREENALDREGSBD</v>
          </cell>
          <cell r="W874">
            <v>-528</v>
          </cell>
          <cell r="X874">
            <v>0</v>
          </cell>
          <cell r="Y874">
            <v>528</v>
          </cell>
          <cell r="Z874">
            <v>528</v>
          </cell>
          <cell r="AA874">
            <v>0</v>
          </cell>
          <cell r="AB874">
            <v>528</v>
          </cell>
          <cell r="AC874">
            <v>0</v>
          </cell>
          <cell r="AD874">
            <v>528</v>
          </cell>
          <cell r="AE874">
            <v>46087</v>
          </cell>
        </row>
        <row r="875">
          <cell r="V875" t="str">
            <v>SCK29620SAGE GREENXREGSBD</v>
          </cell>
          <cell r="W875">
            <v>-190</v>
          </cell>
          <cell r="X875">
            <v>0</v>
          </cell>
          <cell r="Y875">
            <v>672</v>
          </cell>
          <cell r="Z875">
            <v>190</v>
          </cell>
          <cell r="AA875">
            <v>0</v>
          </cell>
          <cell r="AB875">
            <v>190</v>
          </cell>
          <cell r="AC875">
            <v>482</v>
          </cell>
          <cell r="AD875">
            <v>672</v>
          </cell>
          <cell r="AE875">
            <v>46087</v>
          </cell>
        </row>
        <row r="876">
          <cell r="V876" t="str">
            <v>SCK29665HONEY CARAMELALDREGSBD</v>
          </cell>
          <cell r="W876">
            <v>-1056</v>
          </cell>
          <cell r="X876">
            <v>0</v>
          </cell>
          <cell r="Y876">
            <v>1056</v>
          </cell>
          <cell r="Z876">
            <v>1056</v>
          </cell>
          <cell r="AA876">
            <v>0</v>
          </cell>
          <cell r="AB876">
            <v>1056</v>
          </cell>
          <cell r="AC876">
            <v>0</v>
          </cell>
          <cell r="AD876">
            <v>1056</v>
          </cell>
          <cell r="AE876">
            <v>46092</v>
          </cell>
        </row>
        <row r="877">
          <cell r="V877" t="str">
            <v>SCK29665HONEY CARAMELRKR12F04SBD</v>
          </cell>
          <cell r="W877">
            <v>-300</v>
          </cell>
          <cell r="X877">
            <v>0</v>
          </cell>
          <cell r="Y877">
            <v>300</v>
          </cell>
          <cell r="Z877">
            <v>300</v>
          </cell>
          <cell r="AA877">
            <v>0</v>
          </cell>
          <cell r="AB877">
            <v>300</v>
          </cell>
          <cell r="AC877">
            <v>0</v>
          </cell>
          <cell r="AD877">
            <v>300</v>
          </cell>
          <cell r="AE877">
            <v>46092</v>
          </cell>
        </row>
        <row r="878">
          <cell r="V878" t="str">
            <v>SCK29665HONEY CARAMELVONREGSBD</v>
          </cell>
          <cell r="W878">
            <v>-84</v>
          </cell>
          <cell r="X878">
            <v>0</v>
          </cell>
          <cell r="Y878">
            <v>84</v>
          </cell>
          <cell r="Z878">
            <v>84</v>
          </cell>
          <cell r="AA878">
            <v>0</v>
          </cell>
          <cell r="AB878">
            <v>84</v>
          </cell>
          <cell r="AC878">
            <v>0</v>
          </cell>
          <cell r="AD878">
            <v>84</v>
          </cell>
          <cell r="AE878">
            <v>46092</v>
          </cell>
        </row>
        <row r="879">
          <cell r="V879" t="str">
            <v>SCK29665HONEY CARAMELXREGSBD</v>
          </cell>
          <cell r="W879">
            <v>-248</v>
          </cell>
          <cell r="X879">
            <v>0</v>
          </cell>
          <cell r="Y879">
            <v>960</v>
          </cell>
          <cell r="Z879">
            <v>248</v>
          </cell>
          <cell r="AA879">
            <v>0</v>
          </cell>
          <cell r="AB879">
            <v>248</v>
          </cell>
          <cell r="AC879">
            <v>712</v>
          </cell>
          <cell r="AD879">
            <v>960</v>
          </cell>
          <cell r="AE879">
            <v>46092</v>
          </cell>
        </row>
        <row r="880">
          <cell r="V880" t="str">
            <v>SCK29666MIDNIGHT BLUEXREGSBD</v>
          </cell>
          <cell r="W880">
            <v>-230</v>
          </cell>
          <cell r="X880">
            <v>0</v>
          </cell>
          <cell r="Y880">
            <v>600</v>
          </cell>
          <cell r="Z880">
            <v>230</v>
          </cell>
          <cell r="AA880">
            <v>0</v>
          </cell>
          <cell r="AB880">
            <v>230</v>
          </cell>
          <cell r="AC880">
            <v>370</v>
          </cell>
          <cell r="AD880">
            <v>600</v>
          </cell>
          <cell r="AE880">
            <v>46092</v>
          </cell>
        </row>
        <row r="881">
          <cell r="V881" t="str">
            <v>SCL261491TAN-BEIGEALDREGSBD</v>
          </cell>
          <cell r="W881">
            <v>1</v>
          </cell>
          <cell r="X881">
            <v>1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1</v>
          </cell>
        </row>
        <row r="882">
          <cell r="V882" t="str">
            <v>SGF6660ARHPURPLEREGAMAZON</v>
          </cell>
          <cell r="W882">
            <v>6</v>
          </cell>
          <cell r="X882">
            <v>6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6</v>
          </cell>
        </row>
        <row r="883">
          <cell r="V883" t="str">
            <v>SLF8096AJBAPRICOTH08A03SBD</v>
          </cell>
          <cell r="W883">
            <v>0</v>
          </cell>
          <cell r="X883">
            <v>3600</v>
          </cell>
          <cell r="Y883">
            <v>0</v>
          </cell>
          <cell r="Z883">
            <v>2160</v>
          </cell>
          <cell r="AA883">
            <v>1440</v>
          </cell>
          <cell r="AB883">
            <v>3600</v>
          </cell>
          <cell r="AC883">
            <v>0</v>
          </cell>
        </row>
        <row r="884">
          <cell r="V884" t="str">
            <v>SLF8247ABNBLACKH12D11SBD</v>
          </cell>
          <cell r="W884">
            <v>3600</v>
          </cell>
          <cell r="X884">
            <v>3600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3600</v>
          </cell>
        </row>
        <row r="885">
          <cell r="V885" t="str">
            <v>SGF9917WPLPINKWMT07D01DI</v>
          </cell>
          <cell r="W885">
            <v>-12978</v>
          </cell>
          <cell r="X885">
            <v>0</v>
          </cell>
          <cell r="Y885">
            <v>12978</v>
          </cell>
          <cell r="Z885">
            <v>12978</v>
          </cell>
          <cell r="AA885">
            <v>0</v>
          </cell>
          <cell r="AB885">
            <v>12978</v>
          </cell>
          <cell r="AC885">
            <v>-7301</v>
          </cell>
          <cell r="AD885">
            <v>35</v>
          </cell>
          <cell r="AE885">
            <v>46006</v>
          </cell>
          <cell r="AF885">
            <v>1939</v>
          </cell>
          <cell r="AG885">
            <v>46007</v>
          </cell>
          <cell r="AH885">
            <v>1813</v>
          </cell>
          <cell r="AI885">
            <v>46010</v>
          </cell>
          <cell r="AJ885">
            <v>1890</v>
          </cell>
          <cell r="AK885">
            <v>46011</v>
          </cell>
        </row>
        <row r="886">
          <cell r="V886" t="str">
            <v>SGF9917WPLPINKWMT09D02DI</v>
          </cell>
          <cell r="W886">
            <v>-9846</v>
          </cell>
          <cell r="X886">
            <v>0</v>
          </cell>
          <cell r="Y886">
            <v>9846</v>
          </cell>
          <cell r="Z886">
            <v>9846</v>
          </cell>
          <cell r="AA886">
            <v>0</v>
          </cell>
          <cell r="AB886">
            <v>9846</v>
          </cell>
          <cell r="AC886">
            <v>-5670</v>
          </cell>
          <cell r="AD886">
            <v>36</v>
          </cell>
          <cell r="AE886">
            <v>46006</v>
          </cell>
          <cell r="AF886">
            <v>1008</v>
          </cell>
          <cell r="AG886">
            <v>46007</v>
          </cell>
          <cell r="AH886">
            <v>1566</v>
          </cell>
          <cell r="AI886">
            <v>46010</v>
          </cell>
          <cell r="AJ886">
            <v>1566</v>
          </cell>
          <cell r="AK886">
            <v>46011</v>
          </cell>
        </row>
        <row r="887">
          <cell r="V887" t="str">
            <v>SGF9917WPLPINKWMT12D09DI</v>
          </cell>
          <cell r="W887">
            <v>-19752</v>
          </cell>
          <cell r="X887">
            <v>0</v>
          </cell>
          <cell r="Y887">
            <v>19752</v>
          </cell>
          <cell r="Z887">
            <v>19752</v>
          </cell>
          <cell r="AA887">
            <v>0</v>
          </cell>
          <cell r="AB887">
            <v>19752</v>
          </cell>
          <cell r="AC887">
            <v>-11220</v>
          </cell>
          <cell r="AD887">
            <v>36</v>
          </cell>
          <cell r="AE887">
            <v>46006</v>
          </cell>
          <cell r="AF887">
            <v>2796</v>
          </cell>
          <cell r="AG887">
            <v>46007</v>
          </cell>
          <cell r="AH887">
            <v>2628</v>
          </cell>
          <cell r="AI887">
            <v>46010</v>
          </cell>
          <cell r="AJ887">
            <v>3072</v>
          </cell>
          <cell r="AK887">
            <v>46011</v>
          </cell>
        </row>
        <row r="888">
          <cell r="V888" t="str">
            <v>SGF9917WPLPINKWMTREGDI</v>
          </cell>
          <cell r="W888">
            <v>-35052</v>
          </cell>
          <cell r="X888">
            <v>0</v>
          </cell>
          <cell r="Y888">
            <v>35052</v>
          </cell>
          <cell r="Z888">
            <v>35052</v>
          </cell>
          <cell r="AA888">
            <v>0</v>
          </cell>
          <cell r="AB888">
            <v>35052</v>
          </cell>
          <cell r="AC888">
            <v>0</v>
          </cell>
          <cell r="AD888">
            <v>20052</v>
          </cell>
          <cell r="AE888">
            <v>46020</v>
          </cell>
          <cell r="AF888">
            <v>15000</v>
          </cell>
          <cell r="AG888">
            <v>46069</v>
          </cell>
        </row>
        <row r="889">
          <cell r="V889" t="str">
            <v>SLF8757ALXTAN-BEIGEMMX08A03SBD</v>
          </cell>
          <cell r="W889">
            <v>3600</v>
          </cell>
          <cell r="X889">
            <v>3600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3600</v>
          </cell>
        </row>
        <row r="890">
          <cell r="V890" t="str">
            <v>SLF8757ALXTAN-BEIGETJX08A03SBD</v>
          </cell>
          <cell r="W890">
            <v>3600</v>
          </cell>
          <cell r="X890">
            <v>3600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3600</v>
          </cell>
        </row>
        <row r="891">
          <cell r="V891" t="str">
            <v>SLF1038APLPINKMMX06A00POETJX</v>
          </cell>
          <cell r="W891">
            <v>-2064</v>
          </cell>
          <cell r="X891">
            <v>0</v>
          </cell>
          <cell r="Y891">
            <v>2064</v>
          </cell>
          <cell r="Z891">
            <v>2064</v>
          </cell>
          <cell r="AA891">
            <v>0</v>
          </cell>
          <cell r="AB891">
            <v>2064</v>
          </cell>
          <cell r="AC891">
            <v>0</v>
          </cell>
          <cell r="AD891">
            <v>2064</v>
          </cell>
          <cell r="AE891">
            <v>46065</v>
          </cell>
        </row>
        <row r="892">
          <cell r="V892" t="str">
            <v>SLF1038APLPINKTJX06A00POETJX</v>
          </cell>
          <cell r="W892">
            <v>-2736</v>
          </cell>
          <cell r="X892">
            <v>0</v>
          </cell>
          <cell r="Y892">
            <v>2736</v>
          </cell>
          <cell r="Z892">
            <v>2736</v>
          </cell>
          <cell r="AA892">
            <v>0</v>
          </cell>
          <cell r="AB892">
            <v>2736</v>
          </cell>
          <cell r="AC892">
            <v>0</v>
          </cell>
          <cell r="AD892">
            <v>2736</v>
          </cell>
          <cell r="AE892">
            <v>46065</v>
          </cell>
        </row>
        <row r="893">
          <cell r="V893" t="str">
            <v>SLF1038APLYELLOWMMX06A00POETJX</v>
          </cell>
          <cell r="W893">
            <v>-1032</v>
          </cell>
          <cell r="X893">
            <v>0</v>
          </cell>
          <cell r="Y893">
            <v>1032</v>
          </cell>
          <cell r="Z893">
            <v>1032</v>
          </cell>
          <cell r="AA893">
            <v>0</v>
          </cell>
          <cell r="AB893">
            <v>1032</v>
          </cell>
          <cell r="AC893">
            <v>0</v>
          </cell>
          <cell r="AD893">
            <v>1032</v>
          </cell>
          <cell r="AE893">
            <v>46065</v>
          </cell>
        </row>
        <row r="894">
          <cell r="V894" t="str">
            <v>SLF1038APLYELLOWTJX06A00POETJX</v>
          </cell>
          <cell r="W894">
            <v>-1368</v>
          </cell>
          <cell r="X894">
            <v>0</v>
          </cell>
          <cell r="Y894">
            <v>1368</v>
          </cell>
          <cell r="Z894">
            <v>1368</v>
          </cell>
          <cell r="AA894">
            <v>0</v>
          </cell>
          <cell r="AB894">
            <v>1368</v>
          </cell>
          <cell r="AC894">
            <v>0</v>
          </cell>
          <cell r="AD894">
            <v>1368</v>
          </cell>
          <cell r="AE894">
            <v>46065</v>
          </cell>
        </row>
        <row r="895">
          <cell r="V895" t="str">
            <v>SLF1038BPLBLUEMMX06A00POETJX</v>
          </cell>
          <cell r="W895">
            <v>-2064</v>
          </cell>
          <cell r="X895">
            <v>0</v>
          </cell>
          <cell r="Y895">
            <v>2064</v>
          </cell>
          <cell r="Z895">
            <v>2064</v>
          </cell>
          <cell r="AA895">
            <v>0</v>
          </cell>
          <cell r="AB895">
            <v>2064</v>
          </cell>
          <cell r="AC895">
            <v>0</v>
          </cell>
          <cell r="AD895">
            <v>2064</v>
          </cell>
          <cell r="AE895">
            <v>46065</v>
          </cell>
        </row>
        <row r="896">
          <cell r="V896" t="str">
            <v>SLF1038BPLBLUETJX06A00POETJX</v>
          </cell>
          <cell r="W896">
            <v>-2736</v>
          </cell>
          <cell r="X896">
            <v>0</v>
          </cell>
          <cell r="Y896">
            <v>2736</v>
          </cell>
          <cell r="Z896">
            <v>2736</v>
          </cell>
          <cell r="AA896">
            <v>0</v>
          </cell>
          <cell r="AB896">
            <v>2736</v>
          </cell>
          <cell r="AC896">
            <v>0</v>
          </cell>
          <cell r="AD896">
            <v>2736</v>
          </cell>
          <cell r="AE896">
            <v>46065</v>
          </cell>
        </row>
        <row r="897">
          <cell r="V897" t="str">
            <v>SLF1038BPLIVORYMMX06A00POETJX</v>
          </cell>
          <cell r="W897">
            <v>-2064</v>
          </cell>
          <cell r="X897">
            <v>0</v>
          </cell>
          <cell r="Y897">
            <v>2064</v>
          </cell>
          <cell r="Z897">
            <v>2064</v>
          </cell>
          <cell r="AA897">
            <v>0</v>
          </cell>
          <cell r="AB897">
            <v>2064</v>
          </cell>
          <cell r="AC897">
            <v>0</v>
          </cell>
          <cell r="AD897">
            <v>2064</v>
          </cell>
          <cell r="AE897">
            <v>46065</v>
          </cell>
        </row>
        <row r="898">
          <cell r="V898" t="str">
            <v>SLF1038BPLIVORYTJX06A00POETJX</v>
          </cell>
          <cell r="W898">
            <v>-2736</v>
          </cell>
          <cell r="X898">
            <v>0</v>
          </cell>
          <cell r="Y898">
            <v>2736</v>
          </cell>
          <cell r="Z898">
            <v>2736</v>
          </cell>
          <cell r="AA898">
            <v>0</v>
          </cell>
          <cell r="AB898">
            <v>2736</v>
          </cell>
          <cell r="AC898">
            <v>0</v>
          </cell>
          <cell r="AD898">
            <v>2736</v>
          </cell>
          <cell r="AE898">
            <v>46065</v>
          </cell>
        </row>
        <row r="899">
          <cell r="V899" t="str">
            <v>SLF8044AJBIVORYH12A35SBD</v>
          </cell>
          <cell r="W899">
            <v>3528</v>
          </cell>
          <cell r="X899">
            <v>3528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3528</v>
          </cell>
        </row>
        <row r="900">
          <cell r="V900" t="str">
            <v>SLF9261AHWOXBLOODH08A05SBD</v>
          </cell>
          <cell r="W900">
            <v>3504</v>
          </cell>
          <cell r="X900">
            <v>3504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3504</v>
          </cell>
        </row>
        <row r="901">
          <cell r="V901" t="str">
            <v>SLF9261AHWBLACKH08A05SBD</v>
          </cell>
          <cell r="W901">
            <v>3360</v>
          </cell>
          <cell r="X901">
            <v>3360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3360</v>
          </cell>
        </row>
        <row r="902">
          <cell r="V902" t="str">
            <v>SLF9261AHWROSEH08A05SBD</v>
          </cell>
          <cell r="W902">
            <v>3360</v>
          </cell>
          <cell r="X902">
            <v>3360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3360</v>
          </cell>
        </row>
        <row r="903">
          <cell r="V903" t="str">
            <v>SLF8044AJBIVORYH08A03SBD</v>
          </cell>
          <cell r="W903">
            <v>3312</v>
          </cell>
          <cell r="X903">
            <v>3312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3312</v>
          </cell>
        </row>
        <row r="904">
          <cell r="V904" t="str">
            <v>SLF8171AJBBLACKH12A35SBD</v>
          </cell>
          <cell r="W904">
            <v>60</v>
          </cell>
          <cell r="X904">
            <v>3288</v>
          </cell>
          <cell r="Y904">
            <v>0</v>
          </cell>
          <cell r="Z904">
            <v>1332</v>
          </cell>
          <cell r="AA904">
            <v>1896</v>
          </cell>
          <cell r="AB904">
            <v>3228</v>
          </cell>
          <cell r="AC904">
            <v>60</v>
          </cell>
        </row>
        <row r="905">
          <cell r="V905" t="str">
            <v>SMF7626APLGREYMJRREGSBD</v>
          </cell>
          <cell r="W905">
            <v>-800</v>
          </cell>
          <cell r="X905">
            <v>3010</v>
          </cell>
          <cell r="Y905">
            <v>800</v>
          </cell>
          <cell r="Z905">
            <v>800</v>
          </cell>
          <cell r="AA905">
            <v>3010</v>
          </cell>
          <cell r="AB905">
            <v>3810</v>
          </cell>
          <cell r="AC905">
            <v>0</v>
          </cell>
          <cell r="AD905">
            <v>800</v>
          </cell>
          <cell r="AE905">
            <v>45995</v>
          </cell>
        </row>
        <row r="906">
          <cell r="V906" t="str">
            <v>STF8989APXYELLOWTCPCOMREGSBD</v>
          </cell>
          <cell r="W906">
            <v>0</v>
          </cell>
          <cell r="X906">
            <v>3008</v>
          </cell>
          <cell r="Y906">
            <v>0</v>
          </cell>
          <cell r="Z906">
            <v>0</v>
          </cell>
          <cell r="AA906">
            <v>3008</v>
          </cell>
          <cell r="AB906">
            <v>3008</v>
          </cell>
          <cell r="AC906">
            <v>0</v>
          </cell>
        </row>
        <row r="907">
          <cell r="V907" t="str">
            <v>SGF8376APXYELLOWTCPCOMREGSBD</v>
          </cell>
          <cell r="W907">
            <v>0</v>
          </cell>
          <cell r="X907">
            <v>3000</v>
          </cell>
          <cell r="Y907">
            <v>0</v>
          </cell>
          <cell r="Z907">
            <v>0</v>
          </cell>
          <cell r="AA907">
            <v>3000</v>
          </cell>
          <cell r="AB907">
            <v>3000</v>
          </cell>
          <cell r="AC907">
            <v>0</v>
          </cell>
        </row>
        <row r="908">
          <cell r="V908" t="str">
            <v>SLF8243AJBTAN-BEIGEH12A35SBD</v>
          </cell>
          <cell r="W908">
            <v>1032</v>
          </cell>
          <cell r="X908">
            <v>3000</v>
          </cell>
          <cell r="Y908">
            <v>0</v>
          </cell>
          <cell r="Z908">
            <v>984</v>
          </cell>
          <cell r="AA908">
            <v>984</v>
          </cell>
          <cell r="AB908">
            <v>1968</v>
          </cell>
          <cell r="AC908">
            <v>1032</v>
          </cell>
        </row>
        <row r="909">
          <cell r="V909" t="str">
            <v>SMF6808APLCHESTNUTMJRREGSBD</v>
          </cell>
          <cell r="W909">
            <v>-800</v>
          </cell>
          <cell r="X909">
            <v>3000</v>
          </cell>
          <cell r="Y909">
            <v>800</v>
          </cell>
          <cell r="Z909">
            <v>800</v>
          </cell>
          <cell r="AA909">
            <v>3000</v>
          </cell>
          <cell r="AB909">
            <v>3800</v>
          </cell>
          <cell r="AC909">
            <v>0</v>
          </cell>
          <cell r="AD909">
            <v>800</v>
          </cell>
          <cell r="AE909">
            <v>45995</v>
          </cell>
        </row>
        <row r="910">
          <cell r="V910" t="str">
            <v>SLF8465BLXBROWNH12A35SBD</v>
          </cell>
          <cell r="W910">
            <v>2976</v>
          </cell>
          <cell r="X910">
            <v>2976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2976</v>
          </cell>
        </row>
        <row r="911">
          <cell r="V911" t="str">
            <v>SLF4931BUSBLACKREGAMAZON</v>
          </cell>
          <cell r="W911">
            <v>1</v>
          </cell>
          <cell r="X911">
            <v>1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1</v>
          </cell>
        </row>
        <row r="912">
          <cell r="V912" t="str">
            <v>SBF6138AMTGREENAMZREGSBD</v>
          </cell>
          <cell r="W912">
            <v>2919</v>
          </cell>
          <cell r="X912">
            <v>2919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2919</v>
          </cell>
        </row>
        <row r="913">
          <cell r="V913" t="str">
            <v>SLF8831ABZICY BLUEH08A03SBD</v>
          </cell>
          <cell r="W913">
            <v>2824</v>
          </cell>
          <cell r="X913">
            <v>2824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2824</v>
          </cell>
        </row>
        <row r="914">
          <cell r="V914" t="str">
            <v>SLF8831ABZIVORYH08A03SBD</v>
          </cell>
          <cell r="W914">
            <v>2816</v>
          </cell>
          <cell r="X914">
            <v>2816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2816</v>
          </cell>
        </row>
        <row r="915">
          <cell r="V915" t="str">
            <v>SLF8301BBZPINKH08A03SBD</v>
          </cell>
          <cell r="W915">
            <v>2640</v>
          </cell>
          <cell r="X915">
            <v>2640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2640</v>
          </cell>
        </row>
        <row r="916">
          <cell r="V916" t="str">
            <v>SLF8463BLXORANGEH12A35SBD</v>
          </cell>
          <cell r="W916">
            <v>2520</v>
          </cell>
          <cell r="X916">
            <v>2520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2520</v>
          </cell>
        </row>
        <row r="917">
          <cell r="V917" t="str">
            <v>SLF8635BJBGREENH08A03SBD</v>
          </cell>
          <cell r="W917">
            <v>0</v>
          </cell>
          <cell r="X917">
            <v>2520</v>
          </cell>
          <cell r="Y917">
            <v>0</v>
          </cell>
          <cell r="Z917">
            <v>1536</v>
          </cell>
          <cell r="AA917">
            <v>984</v>
          </cell>
          <cell r="AB917">
            <v>2520</v>
          </cell>
          <cell r="AC917">
            <v>0</v>
          </cell>
        </row>
        <row r="918">
          <cell r="V918" t="str">
            <v>SLF7959AJBLAVENDERH12A35SBD</v>
          </cell>
          <cell r="W918">
            <v>0</v>
          </cell>
          <cell r="X918">
            <v>2400</v>
          </cell>
          <cell r="Y918">
            <v>0</v>
          </cell>
          <cell r="Z918">
            <v>0</v>
          </cell>
          <cell r="AA918">
            <v>2400</v>
          </cell>
          <cell r="AB918">
            <v>2400</v>
          </cell>
          <cell r="AC918">
            <v>0</v>
          </cell>
        </row>
        <row r="919">
          <cell r="V919" t="str">
            <v>SLF8840AJBPINKH08A03SBD</v>
          </cell>
          <cell r="W919">
            <v>0</v>
          </cell>
          <cell r="X919">
            <v>2264</v>
          </cell>
          <cell r="Y919">
            <v>0</v>
          </cell>
          <cell r="Z919">
            <v>0</v>
          </cell>
          <cell r="AA919">
            <v>2264</v>
          </cell>
          <cell r="AB919">
            <v>2264</v>
          </cell>
          <cell r="AC919">
            <v>0</v>
          </cell>
        </row>
        <row r="920">
          <cell r="V920" t="str">
            <v>SLF9229AHWIVORYH08A05SBD</v>
          </cell>
          <cell r="W920">
            <v>1992</v>
          </cell>
          <cell r="X920">
            <v>1992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1992</v>
          </cell>
        </row>
        <row r="921">
          <cell r="V921" t="str">
            <v>SLF9229AHWTAN-BEIGEH08A05SBD</v>
          </cell>
          <cell r="W921">
            <v>1992</v>
          </cell>
          <cell r="X921">
            <v>1992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1992</v>
          </cell>
        </row>
        <row r="922">
          <cell r="V922" t="str">
            <v>SLF8840AJBBLACKH08A03SBD</v>
          </cell>
          <cell r="W922">
            <v>0</v>
          </cell>
          <cell r="X922">
            <v>1976</v>
          </cell>
          <cell r="Y922">
            <v>0</v>
          </cell>
          <cell r="Z922">
            <v>0</v>
          </cell>
          <cell r="AA922">
            <v>1976</v>
          </cell>
          <cell r="AB922">
            <v>1976</v>
          </cell>
          <cell r="AC922">
            <v>0</v>
          </cell>
        </row>
        <row r="923">
          <cell r="V923" t="str">
            <v>SBF8424AGRGREENAMZCOMREGSBD</v>
          </cell>
          <cell r="W923">
            <v>1959</v>
          </cell>
          <cell r="X923">
            <v>1959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1959</v>
          </cell>
        </row>
        <row r="924">
          <cell r="V924" t="str">
            <v>SBF6240AMTBLACKAMZCOMREGSBD</v>
          </cell>
          <cell r="W924">
            <v>1908</v>
          </cell>
          <cell r="X924">
            <v>1908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1908</v>
          </cell>
        </row>
        <row r="925">
          <cell r="V925" t="str">
            <v>SLF6528AJBIVORYH12A35SBD</v>
          </cell>
          <cell r="W925">
            <v>0</v>
          </cell>
          <cell r="X925">
            <v>1728</v>
          </cell>
          <cell r="Y925">
            <v>0</v>
          </cell>
          <cell r="Z925">
            <v>0</v>
          </cell>
          <cell r="AA925">
            <v>1728</v>
          </cell>
          <cell r="AB925">
            <v>1728</v>
          </cell>
          <cell r="AC925">
            <v>0</v>
          </cell>
        </row>
        <row r="926">
          <cell r="V926" t="str">
            <v>SLF8065ARRPINKH12D11SBD</v>
          </cell>
          <cell r="W926">
            <v>1560</v>
          </cell>
          <cell r="X926">
            <v>1560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1560</v>
          </cell>
        </row>
        <row r="927">
          <cell r="V927" t="str">
            <v>SLF7916AHWCORALH12A35SBD</v>
          </cell>
          <cell r="W927">
            <v>1476</v>
          </cell>
          <cell r="X927">
            <v>1476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1476</v>
          </cell>
        </row>
        <row r="928">
          <cell r="V928" t="str">
            <v>SLF8096BJBPURPLEH08A03SBD</v>
          </cell>
          <cell r="W928">
            <v>0</v>
          </cell>
          <cell r="X928">
            <v>1200</v>
          </cell>
          <cell r="Y928">
            <v>0</v>
          </cell>
          <cell r="Z928">
            <v>720</v>
          </cell>
          <cell r="AA928">
            <v>480</v>
          </cell>
          <cell r="AB928">
            <v>1200</v>
          </cell>
          <cell r="AC928">
            <v>0</v>
          </cell>
        </row>
        <row r="929">
          <cell r="V929" t="str">
            <v>SLF8099AJBWHITEH08A03SBD</v>
          </cell>
          <cell r="W929">
            <v>0</v>
          </cell>
          <cell r="X929">
            <v>1200</v>
          </cell>
          <cell r="Y929">
            <v>0</v>
          </cell>
          <cell r="Z929">
            <v>360</v>
          </cell>
          <cell r="AA929">
            <v>840</v>
          </cell>
          <cell r="AB929">
            <v>1200</v>
          </cell>
          <cell r="AC929">
            <v>0</v>
          </cell>
        </row>
        <row r="930">
          <cell r="V930" t="str">
            <v>SLF8639XJBPINKH08A03SBD</v>
          </cell>
          <cell r="W930">
            <v>0</v>
          </cell>
          <cell r="X930">
            <v>1200</v>
          </cell>
          <cell r="Y930">
            <v>0</v>
          </cell>
          <cell r="Z930">
            <v>1200</v>
          </cell>
          <cell r="AA930">
            <v>0</v>
          </cell>
          <cell r="AB930">
            <v>1200</v>
          </cell>
          <cell r="AC930">
            <v>0</v>
          </cell>
        </row>
        <row r="931">
          <cell r="V931" t="str">
            <v>SLF8758ALXREDH08A03SBD</v>
          </cell>
          <cell r="W931">
            <v>1200</v>
          </cell>
          <cell r="X931">
            <v>1200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1200</v>
          </cell>
        </row>
        <row r="932">
          <cell r="V932" t="str">
            <v>SLF8814AJBBLACKH08A03SBD</v>
          </cell>
          <cell r="W932">
            <v>1200</v>
          </cell>
          <cell r="X932">
            <v>1200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1200</v>
          </cell>
        </row>
        <row r="933">
          <cell r="V933" t="str">
            <v>SLF8464BLXPINKH12A35SBD</v>
          </cell>
          <cell r="W933">
            <v>1188</v>
          </cell>
          <cell r="X933">
            <v>1188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1188</v>
          </cell>
        </row>
        <row r="934">
          <cell r="V934" t="str">
            <v>SLF4951ARRBLACKVTCREGSBD</v>
          </cell>
          <cell r="W934">
            <v>990</v>
          </cell>
          <cell r="X934">
            <v>990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990</v>
          </cell>
        </row>
        <row r="935">
          <cell r="V935" t="str">
            <v>SLF8554AJBYELLOWH08A03SBD</v>
          </cell>
          <cell r="W935">
            <v>896</v>
          </cell>
          <cell r="X935">
            <v>896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896</v>
          </cell>
        </row>
        <row r="936">
          <cell r="V936" t="str">
            <v>SLF7888AHWIVORYH08A03SBD</v>
          </cell>
          <cell r="W936">
            <v>832</v>
          </cell>
          <cell r="X936">
            <v>832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832</v>
          </cell>
        </row>
        <row r="937">
          <cell r="V937" t="str">
            <v>SLF4953ARRGREYVTCREGSBD</v>
          </cell>
          <cell r="W937">
            <v>811</v>
          </cell>
          <cell r="X937">
            <v>811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811</v>
          </cell>
        </row>
        <row r="938">
          <cell r="V938" t="str">
            <v>SLF6907XPNBLUSHREGAMAZON</v>
          </cell>
          <cell r="W938">
            <v>1</v>
          </cell>
          <cell r="X938">
            <v>1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1</v>
          </cell>
        </row>
        <row r="939">
          <cell r="V939" t="str">
            <v>SLF4951ARRPINKVTCREGSBD</v>
          </cell>
          <cell r="W939">
            <v>807</v>
          </cell>
          <cell r="X939">
            <v>809</v>
          </cell>
          <cell r="Y939">
            <v>0</v>
          </cell>
          <cell r="Z939">
            <v>0</v>
          </cell>
          <cell r="AA939">
            <v>2</v>
          </cell>
          <cell r="AB939">
            <v>2</v>
          </cell>
          <cell r="AC939">
            <v>807</v>
          </cell>
        </row>
        <row r="940">
          <cell r="V940" t="str">
            <v>SLF8694AJBIVORYH08A03SBD</v>
          </cell>
          <cell r="W940">
            <v>624</v>
          </cell>
          <cell r="X940">
            <v>800</v>
          </cell>
          <cell r="Y940">
            <v>0</v>
          </cell>
          <cell r="Z940">
            <v>0</v>
          </cell>
          <cell r="AA940">
            <v>176</v>
          </cell>
          <cell r="AB940">
            <v>176</v>
          </cell>
          <cell r="AC940">
            <v>624</v>
          </cell>
        </row>
        <row r="941">
          <cell r="V941" t="str">
            <v>SLF4951ARRIVORYVTCREGSBD</v>
          </cell>
          <cell r="W941">
            <v>797</v>
          </cell>
          <cell r="X941">
            <v>797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797</v>
          </cell>
        </row>
        <row r="942">
          <cell r="V942" t="str">
            <v>SLF8703AHWPINKH08A03SBD</v>
          </cell>
          <cell r="W942">
            <v>0</v>
          </cell>
          <cell r="X942">
            <v>664</v>
          </cell>
          <cell r="Y942">
            <v>0</v>
          </cell>
          <cell r="Z942">
            <v>664</v>
          </cell>
          <cell r="AA942">
            <v>0</v>
          </cell>
          <cell r="AB942">
            <v>664</v>
          </cell>
          <cell r="AC942">
            <v>0</v>
          </cell>
        </row>
        <row r="943">
          <cell r="V943" t="str">
            <v>SLF7287WPLGREYWMTREGDI</v>
          </cell>
          <cell r="W943">
            <v>-20412</v>
          </cell>
          <cell r="X943">
            <v>0</v>
          </cell>
          <cell r="Y943">
            <v>20412</v>
          </cell>
          <cell r="Z943">
            <v>20412</v>
          </cell>
          <cell r="AA943">
            <v>0</v>
          </cell>
          <cell r="AB943">
            <v>20412</v>
          </cell>
          <cell r="AC943">
            <v>0</v>
          </cell>
          <cell r="AD943">
            <v>14232</v>
          </cell>
          <cell r="AE943">
            <v>46007</v>
          </cell>
          <cell r="AF943">
            <v>6180</v>
          </cell>
          <cell r="AG943">
            <v>46021</v>
          </cell>
        </row>
        <row r="944">
          <cell r="V944" t="str">
            <v>SLF7287WPLPINKWMTREGDI</v>
          </cell>
          <cell r="W944">
            <v>-15912</v>
          </cell>
          <cell r="X944">
            <v>0</v>
          </cell>
          <cell r="Y944">
            <v>15912</v>
          </cell>
          <cell r="Z944">
            <v>15912</v>
          </cell>
          <cell r="AA944">
            <v>0</v>
          </cell>
          <cell r="AB944">
            <v>15912</v>
          </cell>
          <cell r="AC944">
            <v>0</v>
          </cell>
          <cell r="AD944">
            <v>12276</v>
          </cell>
          <cell r="AE944">
            <v>46007</v>
          </cell>
          <cell r="AF944">
            <v>3636</v>
          </cell>
          <cell r="AG944">
            <v>46021</v>
          </cell>
        </row>
        <row r="945">
          <cell r="V945" t="str">
            <v>SLF7423ARRBLUSHH12A35POETJX</v>
          </cell>
          <cell r="W945">
            <v>600</v>
          </cell>
          <cell r="X945">
            <v>600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600</v>
          </cell>
        </row>
        <row r="946">
          <cell r="V946" t="str">
            <v>SLF7423ARRGREYH12A35POETJX</v>
          </cell>
          <cell r="W946">
            <v>600</v>
          </cell>
          <cell r="X946">
            <v>600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600</v>
          </cell>
        </row>
        <row r="947">
          <cell r="V947" t="str">
            <v>SLF8724ARRGREYH08A03SBD</v>
          </cell>
          <cell r="W947">
            <v>640</v>
          </cell>
          <cell r="X947">
            <v>640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640</v>
          </cell>
        </row>
        <row r="948">
          <cell r="V948" t="str">
            <v>SLF8724ARRBLUSHH08A03SBD</v>
          </cell>
          <cell r="W948">
            <v>639</v>
          </cell>
          <cell r="X948">
            <v>639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639</v>
          </cell>
        </row>
        <row r="949">
          <cell r="V949" t="str">
            <v>SLF7594ABNBLACKHREGSBD</v>
          </cell>
          <cell r="W949">
            <v>552</v>
          </cell>
          <cell r="X949">
            <v>552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552</v>
          </cell>
        </row>
        <row r="950">
          <cell r="V950" t="str">
            <v>SLF7594ABNHOT PINKHREGSBD</v>
          </cell>
          <cell r="W950">
            <v>552</v>
          </cell>
          <cell r="X950">
            <v>552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552</v>
          </cell>
        </row>
        <row r="951">
          <cell r="V951" t="str">
            <v>SLF7042AHWIVORYHREGSBD</v>
          </cell>
          <cell r="W951">
            <v>527</v>
          </cell>
          <cell r="X951">
            <v>527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527</v>
          </cell>
        </row>
        <row r="952">
          <cell r="V952" t="str">
            <v>SLF7783WPLSTRAWBERRYWMTCOMREGDI</v>
          </cell>
          <cell r="W952">
            <v>-2052</v>
          </cell>
          <cell r="X952">
            <v>0</v>
          </cell>
          <cell r="Y952">
            <v>2052</v>
          </cell>
          <cell r="Z952">
            <v>2052</v>
          </cell>
          <cell r="AA952">
            <v>0</v>
          </cell>
          <cell r="AB952">
            <v>2052</v>
          </cell>
          <cell r="AC952">
            <v>0</v>
          </cell>
          <cell r="AD952">
            <v>396</v>
          </cell>
          <cell r="AE952">
            <v>46013</v>
          </cell>
          <cell r="AF952">
            <v>828</v>
          </cell>
          <cell r="AG952">
            <v>46039</v>
          </cell>
          <cell r="AH952">
            <v>828</v>
          </cell>
          <cell r="AI952">
            <v>46048</v>
          </cell>
        </row>
        <row r="953">
          <cell r="V953" t="str">
            <v>SLF7042AHWGREYHREGSBD</v>
          </cell>
          <cell r="W953">
            <v>522</v>
          </cell>
          <cell r="X953">
            <v>522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522</v>
          </cell>
        </row>
        <row r="954">
          <cell r="V954" t="str">
            <v>SLF5412APLLIGHT BLUEDBM03S0SSBD</v>
          </cell>
          <cell r="W954">
            <v>480</v>
          </cell>
          <cell r="X954">
            <v>480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480</v>
          </cell>
        </row>
        <row r="955">
          <cell r="V955" t="str">
            <v>SLF8700AHWCREAMDIL08A05SBD</v>
          </cell>
          <cell r="W955">
            <v>432</v>
          </cell>
          <cell r="X955">
            <v>432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432</v>
          </cell>
        </row>
        <row r="956">
          <cell r="V956" t="str">
            <v>SLF8790ARDWHITE REDMMX08A03SBD</v>
          </cell>
          <cell r="W956">
            <v>384</v>
          </cell>
          <cell r="X956">
            <v>384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384</v>
          </cell>
        </row>
        <row r="957">
          <cell r="V957" t="str">
            <v>SLF1549ABNBLACKHREGSBD</v>
          </cell>
          <cell r="W957">
            <v>0</v>
          </cell>
          <cell r="X957">
            <v>359</v>
          </cell>
          <cell r="Y957">
            <v>0</v>
          </cell>
          <cell r="Z957">
            <v>0</v>
          </cell>
          <cell r="AA957">
            <v>359</v>
          </cell>
          <cell r="AB957">
            <v>359</v>
          </cell>
          <cell r="AC957">
            <v>0</v>
          </cell>
        </row>
        <row r="958">
          <cell r="V958" t="str">
            <v>SLF7888AHWIVORYH12A35SBD</v>
          </cell>
          <cell r="W958">
            <v>337</v>
          </cell>
          <cell r="X958">
            <v>337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337</v>
          </cell>
        </row>
        <row r="959">
          <cell r="V959" t="str">
            <v>SLF8635BJBPINKH08A03SBD</v>
          </cell>
          <cell r="W959">
            <v>24</v>
          </cell>
          <cell r="X959">
            <v>312</v>
          </cell>
          <cell r="Y959">
            <v>0</v>
          </cell>
          <cell r="Z959">
            <v>144</v>
          </cell>
          <cell r="AA959">
            <v>144</v>
          </cell>
          <cell r="AB959">
            <v>288</v>
          </cell>
          <cell r="AC959">
            <v>24</v>
          </cell>
        </row>
        <row r="960">
          <cell r="V960" t="str">
            <v>SLF8106ABNBLACKH12A35SBD</v>
          </cell>
          <cell r="W960">
            <v>300</v>
          </cell>
          <cell r="X960">
            <v>300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300</v>
          </cell>
        </row>
        <row r="961">
          <cell r="V961" t="str">
            <v>SLF8106ABNBLUSHH12A35SBD</v>
          </cell>
          <cell r="W961">
            <v>300</v>
          </cell>
          <cell r="X961">
            <v>300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300</v>
          </cell>
        </row>
        <row r="962">
          <cell r="V962" t="str">
            <v>SMF4854ADKBLACKVTCREGSBD</v>
          </cell>
          <cell r="W962">
            <v>0</v>
          </cell>
          <cell r="X962">
            <v>245</v>
          </cell>
          <cell r="Y962">
            <v>0</v>
          </cell>
          <cell r="Z962">
            <v>0</v>
          </cell>
          <cell r="AA962">
            <v>245</v>
          </cell>
          <cell r="AB962">
            <v>245</v>
          </cell>
          <cell r="AC962">
            <v>0</v>
          </cell>
        </row>
        <row r="963">
          <cell r="V963" t="str">
            <v>SLF8096AJBHOT PINKH12A35SBD</v>
          </cell>
          <cell r="W963">
            <v>0</v>
          </cell>
          <cell r="X963">
            <v>240</v>
          </cell>
          <cell r="Y963">
            <v>0</v>
          </cell>
          <cell r="Z963">
            <v>120</v>
          </cell>
          <cell r="AA963">
            <v>120</v>
          </cell>
          <cell r="AB963">
            <v>240</v>
          </cell>
          <cell r="AC963">
            <v>0</v>
          </cell>
        </row>
        <row r="964">
          <cell r="V964" t="str">
            <v>SMF5951AGNCAMOUFLAGEX12F23SBD</v>
          </cell>
          <cell r="W964">
            <v>240</v>
          </cell>
          <cell r="X964">
            <v>240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240</v>
          </cell>
        </row>
        <row r="965">
          <cell r="V965" t="str">
            <v>SMF5952AGNGREYX12F26SBD</v>
          </cell>
          <cell r="W965">
            <v>240</v>
          </cell>
          <cell r="X965">
            <v>240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240</v>
          </cell>
        </row>
        <row r="966">
          <cell r="V966" t="str">
            <v>SMF4854ADKGREYX12A53SBD</v>
          </cell>
          <cell r="W966">
            <v>228</v>
          </cell>
          <cell r="X966">
            <v>228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228</v>
          </cell>
        </row>
        <row r="967">
          <cell r="V967" t="str">
            <v>SLF6528AJBBLACKAMZCOMREGSBD</v>
          </cell>
          <cell r="W967">
            <v>195</v>
          </cell>
          <cell r="X967">
            <v>195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195</v>
          </cell>
        </row>
        <row r="968">
          <cell r="V968" t="str">
            <v>SLF8790BRDWHITE REDMMX08A03SBD</v>
          </cell>
          <cell r="W968">
            <v>192</v>
          </cell>
          <cell r="X968">
            <v>192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192</v>
          </cell>
        </row>
        <row r="969">
          <cell r="V969" t="str">
            <v>SLF8243AJBTERACOTTAHREGSBD</v>
          </cell>
          <cell r="W969">
            <v>184</v>
          </cell>
          <cell r="X969">
            <v>184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184</v>
          </cell>
        </row>
        <row r="970">
          <cell r="V970" t="str">
            <v>SLF8106ABNBURGUNDYH12A35SBD</v>
          </cell>
          <cell r="W970">
            <v>180</v>
          </cell>
          <cell r="X970">
            <v>180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180</v>
          </cell>
        </row>
        <row r="971">
          <cell r="V971" t="str">
            <v>SLF7429ARRBLUSHWMTCOMREGSBD</v>
          </cell>
          <cell r="W971">
            <v>168</v>
          </cell>
          <cell r="X971">
            <v>168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168</v>
          </cell>
        </row>
        <row r="972">
          <cell r="V972" t="str">
            <v>SMF4852ADKBLACKAMZCOMREGSBD</v>
          </cell>
          <cell r="W972">
            <v>0</v>
          </cell>
          <cell r="X972">
            <v>160</v>
          </cell>
          <cell r="Y972">
            <v>0</v>
          </cell>
          <cell r="Z972">
            <v>0</v>
          </cell>
          <cell r="AA972">
            <v>160</v>
          </cell>
          <cell r="AB972">
            <v>160</v>
          </cell>
          <cell r="AC972">
            <v>0</v>
          </cell>
        </row>
        <row r="973">
          <cell r="V973" t="str">
            <v>SBF6138AMTGREENH12D55SBD</v>
          </cell>
          <cell r="W973">
            <v>0</v>
          </cell>
          <cell r="X973">
            <v>144</v>
          </cell>
          <cell r="Y973">
            <v>0</v>
          </cell>
          <cell r="Z973">
            <v>0</v>
          </cell>
          <cell r="AA973">
            <v>144</v>
          </cell>
          <cell r="AB973">
            <v>144</v>
          </cell>
          <cell r="AC973">
            <v>0</v>
          </cell>
        </row>
        <row r="974">
          <cell r="V974" t="str">
            <v>SLF7959AJBBLUSHH12A35SBD</v>
          </cell>
          <cell r="W974">
            <v>144</v>
          </cell>
          <cell r="X974">
            <v>144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144</v>
          </cell>
        </row>
        <row r="975">
          <cell r="V975" t="str">
            <v>SMF4854ADKNAVYVTCREGSBD</v>
          </cell>
          <cell r="W975">
            <v>0</v>
          </cell>
          <cell r="X975">
            <v>140</v>
          </cell>
          <cell r="Y975">
            <v>0</v>
          </cell>
          <cell r="Z975">
            <v>0</v>
          </cell>
          <cell r="AA975">
            <v>140</v>
          </cell>
          <cell r="AB975">
            <v>140</v>
          </cell>
          <cell r="AC975">
            <v>0</v>
          </cell>
        </row>
        <row r="976">
          <cell r="V976" t="str">
            <v>SLF8724ARRBLUSHWMTCOMREGSBD</v>
          </cell>
          <cell r="W976">
            <v>132</v>
          </cell>
          <cell r="X976">
            <v>132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132</v>
          </cell>
        </row>
        <row r="977">
          <cell r="V977" t="str">
            <v>SMF2848PDKBROWNH12A13SBD</v>
          </cell>
          <cell r="W977">
            <v>132</v>
          </cell>
          <cell r="X977">
            <v>132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132</v>
          </cell>
        </row>
        <row r="978">
          <cell r="V978" t="str">
            <v>SLF8724ARRGREYWMTCOMREGSBD</v>
          </cell>
          <cell r="W978">
            <v>130</v>
          </cell>
          <cell r="X978">
            <v>130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130</v>
          </cell>
        </row>
        <row r="979">
          <cell r="V979" t="str">
            <v>FLF1605ACHGREYREGSBD</v>
          </cell>
          <cell r="W979">
            <v>6</v>
          </cell>
          <cell r="X979">
            <v>126</v>
          </cell>
          <cell r="Y979">
            <v>0</v>
          </cell>
          <cell r="Z979">
            <v>120</v>
          </cell>
          <cell r="AA979">
            <v>0</v>
          </cell>
          <cell r="AB979">
            <v>120</v>
          </cell>
          <cell r="AC979">
            <v>6</v>
          </cell>
        </row>
        <row r="980">
          <cell r="V980" t="str">
            <v>SLF8258AHWPINKHREGSBD</v>
          </cell>
          <cell r="W980">
            <v>126</v>
          </cell>
          <cell r="X980">
            <v>126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126</v>
          </cell>
        </row>
        <row r="981">
          <cell r="V981" t="str">
            <v>SMF4838ADKTAN-BEIGEZAPREGSBD</v>
          </cell>
          <cell r="W981">
            <v>0</v>
          </cell>
          <cell r="X981">
            <v>120</v>
          </cell>
          <cell r="Y981">
            <v>0</v>
          </cell>
          <cell r="Z981">
            <v>0</v>
          </cell>
          <cell r="AA981">
            <v>120</v>
          </cell>
          <cell r="AB981">
            <v>120</v>
          </cell>
          <cell r="AC981">
            <v>0</v>
          </cell>
        </row>
        <row r="982">
          <cell r="V982" t="str">
            <v>SLF8106ABNBURGUNDYHREGSBD</v>
          </cell>
          <cell r="W982">
            <v>119</v>
          </cell>
          <cell r="X982">
            <v>119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119</v>
          </cell>
        </row>
        <row r="983">
          <cell r="V983" t="str">
            <v>SMF4854ADKGREYVTCREGSBD</v>
          </cell>
          <cell r="W983">
            <v>-60</v>
          </cell>
          <cell r="X983">
            <v>117</v>
          </cell>
          <cell r="Y983">
            <v>0</v>
          </cell>
          <cell r="Z983">
            <v>0</v>
          </cell>
          <cell r="AA983">
            <v>177</v>
          </cell>
          <cell r="AB983">
            <v>177</v>
          </cell>
          <cell r="AC983">
            <v>-60</v>
          </cell>
        </row>
        <row r="984">
          <cell r="V984" t="str">
            <v>SLF8700AHWAQUA BLUEH08A05SBD</v>
          </cell>
          <cell r="W984">
            <v>112</v>
          </cell>
          <cell r="X984">
            <v>112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112</v>
          </cell>
        </row>
        <row r="985">
          <cell r="V985" t="str">
            <v>SMF4880ADKGREYAMZCOMREGSBD</v>
          </cell>
          <cell r="W985">
            <v>-10</v>
          </cell>
          <cell r="X985">
            <v>111</v>
          </cell>
          <cell r="Y985">
            <v>0</v>
          </cell>
          <cell r="Z985">
            <v>0</v>
          </cell>
          <cell r="AA985">
            <v>121</v>
          </cell>
          <cell r="AB985">
            <v>121</v>
          </cell>
          <cell r="AC985">
            <v>-10</v>
          </cell>
        </row>
        <row r="986">
          <cell r="V986" t="str">
            <v>SMF4854ADKNAVYAMZCOMREGSBD</v>
          </cell>
          <cell r="W986">
            <v>-6</v>
          </cell>
          <cell r="X986">
            <v>108</v>
          </cell>
          <cell r="Y986">
            <v>0</v>
          </cell>
          <cell r="Z986">
            <v>0</v>
          </cell>
          <cell r="AA986">
            <v>114</v>
          </cell>
          <cell r="AB986">
            <v>114</v>
          </cell>
          <cell r="AC986">
            <v>-6</v>
          </cell>
        </row>
        <row r="987">
          <cell r="V987" t="str">
            <v>SMF7295ADKTAUPEAMZCOMREGSBD</v>
          </cell>
          <cell r="W987">
            <v>0</v>
          </cell>
          <cell r="X987">
            <v>104</v>
          </cell>
          <cell r="Y987">
            <v>0</v>
          </cell>
          <cell r="Z987">
            <v>0</v>
          </cell>
          <cell r="AA987">
            <v>104</v>
          </cell>
          <cell r="AB987">
            <v>104</v>
          </cell>
          <cell r="AC987">
            <v>0</v>
          </cell>
        </row>
        <row r="988">
          <cell r="V988" t="str">
            <v>SMF1957APLBROWNOSJ12C15SBD</v>
          </cell>
          <cell r="W988">
            <v>96</v>
          </cell>
          <cell r="X988">
            <v>96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96</v>
          </cell>
        </row>
        <row r="989">
          <cell r="V989" t="str">
            <v>SMF4854ADKGREYAMZCOMREGSBD</v>
          </cell>
          <cell r="W989">
            <v>0</v>
          </cell>
          <cell r="X989">
            <v>96</v>
          </cell>
          <cell r="Y989">
            <v>0</v>
          </cell>
          <cell r="Z989">
            <v>0</v>
          </cell>
          <cell r="AA989">
            <v>96</v>
          </cell>
          <cell r="AB989">
            <v>96</v>
          </cell>
          <cell r="AC989">
            <v>0</v>
          </cell>
        </row>
        <row r="990">
          <cell r="V990" t="str">
            <v>SLF7429ARRSAGEWMTCOMREGSBD</v>
          </cell>
          <cell r="W990">
            <v>94</v>
          </cell>
          <cell r="X990">
            <v>94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94</v>
          </cell>
        </row>
        <row r="991">
          <cell r="V991" t="str">
            <v>SMF4852ADKBROWNAMZCOMREGSBD</v>
          </cell>
          <cell r="W991">
            <v>-80</v>
          </cell>
          <cell r="X991">
            <v>86</v>
          </cell>
          <cell r="Y991">
            <v>0</v>
          </cell>
          <cell r="Z991">
            <v>0</v>
          </cell>
          <cell r="AA991">
            <v>166</v>
          </cell>
          <cell r="AB991">
            <v>166</v>
          </cell>
          <cell r="AC991">
            <v>-80</v>
          </cell>
        </row>
        <row r="992">
          <cell r="V992" t="str">
            <v>SMF4854ADKGREYJCPREGSBD</v>
          </cell>
          <cell r="W992">
            <v>0</v>
          </cell>
          <cell r="X992">
            <v>84</v>
          </cell>
          <cell r="Y992">
            <v>0</v>
          </cell>
          <cell r="Z992">
            <v>0</v>
          </cell>
          <cell r="AA992">
            <v>84</v>
          </cell>
          <cell r="AB992">
            <v>84</v>
          </cell>
          <cell r="AC992">
            <v>0</v>
          </cell>
        </row>
        <row r="993">
          <cell r="V993" t="str">
            <v>SLF4951ARRBLACKAMZCOMREGSBD</v>
          </cell>
          <cell r="W993">
            <v>83</v>
          </cell>
          <cell r="X993">
            <v>83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83</v>
          </cell>
        </row>
        <row r="994">
          <cell r="V994" t="str">
            <v>SLMF1747DKTAN-BEIGEDESWSBD</v>
          </cell>
          <cell r="W994">
            <v>82</v>
          </cell>
          <cell r="X994">
            <v>82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82</v>
          </cell>
        </row>
        <row r="995">
          <cell r="V995" t="str">
            <v>SMF0899AOPBLACKAMZCOMREGSBD</v>
          </cell>
          <cell r="W995">
            <v>0</v>
          </cell>
          <cell r="X995">
            <v>82</v>
          </cell>
          <cell r="Y995">
            <v>0</v>
          </cell>
          <cell r="Z995">
            <v>0</v>
          </cell>
          <cell r="AA995">
            <v>82</v>
          </cell>
          <cell r="AB995">
            <v>82</v>
          </cell>
          <cell r="AC995">
            <v>0</v>
          </cell>
        </row>
        <row r="996">
          <cell r="V996" t="str">
            <v>SLF8100AJBLAVENDERHREGSBD</v>
          </cell>
          <cell r="W996">
            <v>81</v>
          </cell>
          <cell r="X996">
            <v>81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81</v>
          </cell>
        </row>
        <row r="997">
          <cell r="V997" t="str">
            <v>SLF8100AJBIVORYHREGSBD</v>
          </cell>
          <cell r="W997">
            <v>73</v>
          </cell>
          <cell r="X997">
            <v>73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73</v>
          </cell>
        </row>
        <row r="998">
          <cell r="V998" t="str">
            <v>SMF4653ZGNGREYH12D23SBD</v>
          </cell>
          <cell r="W998">
            <v>72</v>
          </cell>
          <cell r="X998">
            <v>72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72</v>
          </cell>
        </row>
        <row r="999">
          <cell r="V999" t="str">
            <v>SMF5952AGNGREYXREGSBD</v>
          </cell>
          <cell r="W999">
            <v>0</v>
          </cell>
          <cell r="X999">
            <v>72</v>
          </cell>
          <cell r="Y999">
            <v>0</v>
          </cell>
          <cell r="Z999">
            <v>0</v>
          </cell>
          <cell r="AA999">
            <v>72</v>
          </cell>
          <cell r="AB999">
            <v>72</v>
          </cell>
          <cell r="AC999">
            <v>0</v>
          </cell>
        </row>
        <row r="1000">
          <cell r="V1000" t="str">
            <v>SMF4852ADKBLACKZAPREGSBD</v>
          </cell>
          <cell r="W1000">
            <v>0</v>
          </cell>
          <cell r="X1000">
            <v>70</v>
          </cell>
          <cell r="Y1000">
            <v>0</v>
          </cell>
          <cell r="Z1000">
            <v>0</v>
          </cell>
          <cell r="AA1000">
            <v>70</v>
          </cell>
          <cell r="AB1000">
            <v>70</v>
          </cell>
          <cell r="AC1000">
            <v>0</v>
          </cell>
        </row>
        <row r="1001">
          <cell r="V1001" t="str">
            <v>SMF4838ADKTAN-BEIGEJCPREGSBD</v>
          </cell>
          <cell r="W1001">
            <v>0</v>
          </cell>
          <cell r="X1001">
            <v>62</v>
          </cell>
          <cell r="Y1001">
            <v>0</v>
          </cell>
          <cell r="Z1001">
            <v>0</v>
          </cell>
          <cell r="AA1001">
            <v>62</v>
          </cell>
          <cell r="AB1001">
            <v>62</v>
          </cell>
          <cell r="AC1001">
            <v>0</v>
          </cell>
        </row>
        <row r="1002">
          <cell r="V1002" t="str">
            <v>SYF3565AGNBROWNH12D01SBD</v>
          </cell>
          <cell r="W1002">
            <v>60</v>
          </cell>
          <cell r="X1002">
            <v>60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60</v>
          </cell>
        </row>
        <row r="1003">
          <cell r="V1003" t="str">
            <v>SLF4951ARRPINKAMZCOMREGSBD</v>
          </cell>
          <cell r="W1003">
            <v>59</v>
          </cell>
          <cell r="X1003">
            <v>59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59</v>
          </cell>
        </row>
        <row r="1004">
          <cell r="V1004" t="str">
            <v>SLF5200ARLCREAMVTCREGSBD</v>
          </cell>
          <cell r="W1004">
            <v>48</v>
          </cell>
          <cell r="X1004">
            <v>48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48</v>
          </cell>
        </row>
        <row r="1005">
          <cell r="V1005" t="str">
            <v>SLF4951ARRIVORYAMZCOMREGSBD</v>
          </cell>
          <cell r="W1005">
            <v>42</v>
          </cell>
          <cell r="X1005">
            <v>42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42</v>
          </cell>
        </row>
        <row r="1006">
          <cell r="V1006" t="str">
            <v>SGF8452AGRIVORYWMTCOMREGSBD</v>
          </cell>
          <cell r="W1006">
            <v>36</v>
          </cell>
          <cell r="X1006">
            <v>36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36</v>
          </cell>
        </row>
        <row r="1007">
          <cell r="V1007" t="str">
            <v>SMF4852ADKBLACKVTCREGSBD</v>
          </cell>
          <cell r="W1007">
            <v>0</v>
          </cell>
          <cell r="X1007">
            <v>36</v>
          </cell>
          <cell r="Y1007">
            <v>0</v>
          </cell>
          <cell r="Z1007">
            <v>0</v>
          </cell>
          <cell r="AA1007">
            <v>36</v>
          </cell>
          <cell r="AB1007">
            <v>36</v>
          </cell>
          <cell r="AC1007">
            <v>0</v>
          </cell>
        </row>
        <row r="1008">
          <cell r="V1008" t="str">
            <v>SLF8809AJBIVORYH08A03SBD</v>
          </cell>
          <cell r="W1008">
            <v>32</v>
          </cell>
          <cell r="X1008">
            <v>32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32</v>
          </cell>
        </row>
        <row r="1009">
          <cell r="V1009" t="str">
            <v>SLF8810AJBPINKH08A03SBD</v>
          </cell>
          <cell r="W1009">
            <v>32</v>
          </cell>
          <cell r="X1009">
            <v>32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32</v>
          </cell>
        </row>
        <row r="1010">
          <cell r="V1010" t="str">
            <v>SLF8811AJBWATERMELONH08A03SBD</v>
          </cell>
          <cell r="W1010">
            <v>32</v>
          </cell>
          <cell r="X1010">
            <v>32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32</v>
          </cell>
        </row>
        <row r="1011">
          <cell r="V1011" t="str">
            <v>SLF4970ARLBLACKVTCREGSBD</v>
          </cell>
          <cell r="W1011">
            <v>27</v>
          </cell>
          <cell r="X1011">
            <v>27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27</v>
          </cell>
        </row>
        <row r="1012">
          <cell r="V1012" t="str">
            <v>SBF3097WGNBROWNWMTREGSBD</v>
          </cell>
          <cell r="W1012">
            <v>24</v>
          </cell>
          <cell r="X1012">
            <v>24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24</v>
          </cell>
        </row>
        <row r="1013">
          <cell r="V1013" t="str">
            <v>SBF5143ASWGREENAMZCOMREGSBD</v>
          </cell>
          <cell r="W1013">
            <v>24</v>
          </cell>
          <cell r="X1013">
            <v>24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24</v>
          </cell>
        </row>
        <row r="1014">
          <cell r="V1014" t="str">
            <v>SLF8243AJBTAN-BEIGEHREGSBD</v>
          </cell>
          <cell r="W1014">
            <v>24</v>
          </cell>
          <cell r="X1014">
            <v>24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24</v>
          </cell>
        </row>
        <row r="1015">
          <cell r="V1015" t="str">
            <v>SMF4838ADKTAN-BEIGEVTCREGSBD</v>
          </cell>
          <cell r="W1015">
            <v>0</v>
          </cell>
          <cell r="X1015">
            <v>24</v>
          </cell>
          <cell r="Y1015">
            <v>0</v>
          </cell>
          <cell r="Z1015">
            <v>0</v>
          </cell>
          <cell r="AA1015">
            <v>24</v>
          </cell>
          <cell r="AB1015">
            <v>24</v>
          </cell>
          <cell r="AC1015">
            <v>0</v>
          </cell>
        </row>
        <row r="1016">
          <cell r="V1016" t="str">
            <v>SMF4852ADKBROWNJCPREGSBD</v>
          </cell>
          <cell r="W1016">
            <v>0</v>
          </cell>
          <cell r="X1016">
            <v>24</v>
          </cell>
          <cell r="Y1016">
            <v>0</v>
          </cell>
          <cell r="Z1016">
            <v>0</v>
          </cell>
          <cell r="AA1016">
            <v>24</v>
          </cell>
          <cell r="AB1016">
            <v>24</v>
          </cell>
          <cell r="AC1016">
            <v>0</v>
          </cell>
        </row>
        <row r="1017">
          <cell r="V1017" t="str">
            <v>SLF7888AHWIVORYREGSBD</v>
          </cell>
          <cell r="W1017">
            <v>23</v>
          </cell>
          <cell r="X1017">
            <v>23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23</v>
          </cell>
        </row>
        <row r="1018">
          <cell r="V1018" t="str">
            <v>SMF4880ADKDARK GREYAMZCOMREGSBD</v>
          </cell>
          <cell r="W1018">
            <v>-60</v>
          </cell>
          <cell r="X1018">
            <v>22</v>
          </cell>
          <cell r="Y1018">
            <v>0</v>
          </cell>
          <cell r="Z1018">
            <v>0</v>
          </cell>
          <cell r="AA1018">
            <v>82</v>
          </cell>
          <cell r="AB1018">
            <v>82</v>
          </cell>
          <cell r="AC1018">
            <v>-60</v>
          </cell>
        </row>
        <row r="1019">
          <cell r="V1019" t="str">
            <v>SLF8554AJBYELLOWREGSBD</v>
          </cell>
          <cell r="W1019">
            <v>20</v>
          </cell>
          <cell r="X1019">
            <v>20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20</v>
          </cell>
        </row>
        <row r="1020">
          <cell r="V1020" t="str">
            <v>SMF4848BDKGREYAMZCOMREGSBD</v>
          </cell>
          <cell r="W1020">
            <v>20</v>
          </cell>
          <cell r="X1020">
            <v>20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20</v>
          </cell>
        </row>
        <row r="1021">
          <cell r="V1021" t="str">
            <v>SMF4854ADKNAVYZAPREGSBD</v>
          </cell>
          <cell r="W1021">
            <v>0</v>
          </cell>
          <cell r="X1021">
            <v>20</v>
          </cell>
          <cell r="Y1021">
            <v>0</v>
          </cell>
          <cell r="Z1021">
            <v>0</v>
          </cell>
          <cell r="AA1021">
            <v>20</v>
          </cell>
          <cell r="AB1021">
            <v>20</v>
          </cell>
          <cell r="AC1021">
            <v>0</v>
          </cell>
        </row>
        <row r="1022">
          <cell r="V1022" t="str">
            <v>SMF4854ADKGREYAMZCOMWSBD</v>
          </cell>
          <cell r="W1022">
            <v>0</v>
          </cell>
          <cell r="X1022">
            <v>19</v>
          </cell>
          <cell r="Y1022">
            <v>0</v>
          </cell>
          <cell r="Z1022">
            <v>0</v>
          </cell>
          <cell r="AA1022">
            <v>19</v>
          </cell>
          <cell r="AB1022">
            <v>19</v>
          </cell>
          <cell r="AC1022">
            <v>0</v>
          </cell>
        </row>
        <row r="1023">
          <cell r="V1023" t="str">
            <v>STF4660AFMORANGEAMZCOMREGSBD</v>
          </cell>
          <cell r="W1023">
            <v>15</v>
          </cell>
          <cell r="X1023">
            <v>15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15</v>
          </cell>
        </row>
        <row r="1024">
          <cell r="V1024" t="str">
            <v>SBF6138AMTGREENAMZCOMREGSBD</v>
          </cell>
          <cell r="W1024">
            <v>14</v>
          </cell>
          <cell r="X1024">
            <v>14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14</v>
          </cell>
        </row>
        <row r="1025">
          <cell r="V1025" t="str">
            <v>SMF0951AIZBLACKREGSBD</v>
          </cell>
          <cell r="W1025">
            <v>-21</v>
          </cell>
          <cell r="X1025">
            <v>14</v>
          </cell>
          <cell r="Y1025">
            <v>0</v>
          </cell>
          <cell r="Z1025">
            <v>21</v>
          </cell>
          <cell r="AA1025">
            <v>14</v>
          </cell>
          <cell r="AB1025">
            <v>35</v>
          </cell>
          <cell r="AC1025">
            <v>-21</v>
          </cell>
        </row>
        <row r="1026">
          <cell r="V1026" t="str">
            <v>SMF0951AIZBLACKAMZCOMREGSBD</v>
          </cell>
          <cell r="W1026">
            <v>-1</v>
          </cell>
          <cell r="X1026">
            <v>14</v>
          </cell>
          <cell r="Y1026">
            <v>0</v>
          </cell>
          <cell r="Z1026">
            <v>0</v>
          </cell>
          <cell r="AA1026">
            <v>15</v>
          </cell>
          <cell r="AB1026">
            <v>15</v>
          </cell>
          <cell r="AC1026">
            <v>-1</v>
          </cell>
        </row>
        <row r="1027">
          <cell r="V1027" t="str">
            <v>SMF4836BDKCHARCOAL HEATHERVTCWSBD</v>
          </cell>
          <cell r="W1027">
            <v>14</v>
          </cell>
          <cell r="X1027">
            <v>14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14</v>
          </cell>
        </row>
        <row r="1028">
          <cell r="V1028" t="str">
            <v>SMF7295ADKBLACKAMZCOMREGSBD</v>
          </cell>
          <cell r="W1028">
            <v>-1</v>
          </cell>
          <cell r="X1028">
            <v>14</v>
          </cell>
          <cell r="Y1028">
            <v>0</v>
          </cell>
          <cell r="Z1028">
            <v>0</v>
          </cell>
          <cell r="AA1028">
            <v>15</v>
          </cell>
          <cell r="AB1028">
            <v>15</v>
          </cell>
          <cell r="AC1028">
            <v>-1</v>
          </cell>
        </row>
        <row r="1029">
          <cell r="V1029" t="str">
            <v>SLF4931BUSTAN-BEIGEAMZCOMREGSBD</v>
          </cell>
          <cell r="W1029">
            <v>13</v>
          </cell>
          <cell r="X1029">
            <v>13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13</v>
          </cell>
        </row>
        <row r="1030">
          <cell r="V1030" t="str">
            <v>SMF5951AGNCAMOUFLAGEXREGSBD</v>
          </cell>
          <cell r="W1030">
            <v>0</v>
          </cell>
          <cell r="X1030">
            <v>13</v>
          </cell>
          <cell r="Y1030">
            <v>0</v>
          </cell>
          <cell r="Z1030">
            <v>0</v>
          </cell>
          <cell r="AA1030">
            <v>13</v>
          </cell>
          <cell r="AB1030">
            <v>13</v>
          </cell>
          <cell r="AC1030">
            <v>0</v>
          </cell>
        </row>
        <row r="1031">
          <cell r="V1031" t="str">
            <v>SBF3097WGNBROWNWMT12D35SBD</v>
          </cell>
          <cell r="W1031">
            <v>12</v>
          </cell>
          <cell r="X1031">
            <v>12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12</v>
          </cell>
        </row>
        <row r="1032">
          <cell r="V1032" t="str">
            <v>SBF4630WPLGREYWMTREGSBD</v>
          </cell>
          <cell r="W1032">
            <v>12</v>
          </cell>
          <cell r="X1032">
            <v>12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12</v>
          </cell>
        </row>
        <row r="1033">
          <cell r="V1033" t="str">
            <v>SLF4639PRRCORALH12A35SBD</v>
          </cell>
          <cell r="W1033">
            <v>12</v>
          </cell>
          <cell r="X1033">
            <v>12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12</v>
          </cell>
        </row>
        <row r="1034">
          <cell r="V1034" t="str">
            <v>SLF4931BUSNAVYAMZCOMREGSBD</v>
          </cell>
          <cell r="W1034">
            <v>12</v>
          </cell>
          <cell r="X1034">
            <v>12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12</v>
          </cell>
        </row>
        <row r="1035">
          <cell r="V1035" t="str">
            <v>SLF6454ARRTAN-BEIGEHREGSBD</v>
          </cell>
          <cell r="W1035">
            <v>0</v>
          </cell>
          <cell r="X1035">
            <v>12</v>
          </cell>
          <cell r="Y1035">
            <v>0</v>
          </cell>
          <cell r="Z1035">
            <v>0</v>
          </cell>
          <cell r="AA1035">
            <v>12</v>
          </cell>
          <cell r="AB1035">
            <v>12</v>
          </cell>
          <cell r="AC1035">
            <v>0</v>
          </cell>
        </row>
        <row r="1036">
          <cell r="V1036" t="str">
            <v>SLF7429ARRBLUSHHREGSBD</v>
          </cell>
          <cell r="W1036">
            <v>12</v>
          </cell>
          <cell r="X1036">
            <v>12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12</v>
          </cell>
        </row>
        <row r="1037">
          <cell r="V1037" t="str">
            <v>SLF9730WPLIVORY PINKWMTCOMREGDI</v>
          </cell>
          <cell r="W1037">
            <v>-684</v>
          </cell>
          <cell r="X1037">
            <v>0</v>
          </cell>
          <cell r="Y1037">
            <v>684</v>
          </cell>
          <cell r="Z1037">
            <v>684</v>
          </cell>
          <cell r="AA1037">
            <v>0</v>
          </cell>
          <cell r="AB1037">
            <v>684</v>
          </cell>
          <cell r="AC1037">
            <v>0</v>
          </cell>
          <cell r="AD1037">
            <v>132</v>
          </cell>
          <cell r="AE1037">
            <v>46018</v>
          </cell>
          <cell r="AF1037">
            <v>276</v>
          </cell>
          <cell r="AG1037">
            <v>46039</v>
          </cell>
          <cell r="AH1037">
            <v>276</v>
          </cell>
          <cell r="AI1037">
            <v>46053</v>
          </cell>
        </row>
        <row r="1038">
          <cell r="V1038" t="str">
            <v>SLF9732WPLIVORYWMTCOMREGDI</v>
          </cell>
          <cell r="W1038">
            <v>-684</v>
          </cell>
          <cell r="X1038">
            <v>0</v>
          </cell>
          <cell r="Y1038">
            <v>684</v>
          </cell>
          <cell r="Z1038">
            <v>684</v>
          </cell>
          <cell r="AA1038">
            <v>0</v>
          </cell>
          <cell r="AB1038">
            <v>684</v>
          </cell>
          <cell r="AC1038">
            <v>0</v>
          </cell>
          <cell r="AD1038">
            <v>132</v>
          </cell>
          <cell r="AE1038">
            <v>46018</v>
          </cell>
          <cell r="AF1038">
            <v>276</v>
          </cell>
          <cell r="AG1038">
            <v>46039</v>
          </cell>
          <cell r="AH1038">
            <v>276</v>
          </cell>
          <cell r="AI1038">
            <v>46053</v>
          </cell>
        </row>
        <row r="1039">
          <cell r="V1039" t="str">
            <v>SLF9744WPLIVORYWMTCOMREGDI</v>
          </cell>
          <cell r="W1039">
            <v>-684</v>
          </cell>
          <cell r="X1039">
            <v>0</v>
          </cell>
          <cell r="Y1039">
            <v>684</v>
          </cell>
          <cell r="Z1039">
            <v>684</v>
          </cell>
          <cell r="AA1039">
            <v>0</v>
          </cell>
          <cell r="AB1039">
            <v>684</v>
          </cell>
          <cell r="AC1039">
            <v>0</v>
          </cell>
          <cell r="AD1039">
            <v>132</v>
          </cell>
          <cell r="AE1039">
            <v>46018</v>
          </cell>
          <cell r="AF1039">
            <v>276</v>
          </cell>
          <cell r="AG1039">
            <v>46039</v>
          </cell>
          <cell r="AH1039">
            <v>276</v>
          </cell>
          <cell r="AI1039">
            <v>46053</v>
          </cell>
        </row>
        <row r="1040">
          <cell r="V1040" t="str">
            <v>SLF9746WPLIVORYWMTCOMREGDI</v>
          </cell>
          <cell r="W1040">
            <v>-696</v>
          </cell>
          <cell r="X1040">
            <v>0</v>
          </cell>
          <cell r="Y1040">
            <v>696</v>
          </cell>
          <cell r="Z1040">
            <v>696</v>
          </cell>
          <cell r="AA1040">
            <v>0</v>
          </cell>
          <cell r="AB1040">
            <v>696</v>
          </cell>
          <cell r="AC1040">
            <v>0</v>
          </cell>
          <cell r="AD1040">
            <v>144</v>
          </cell>
          <cell r="AE1040">
            <v>46018</v>
          </cell>
          <cell r="AF1040">
            <v>276</v>
          </cell>
          <cell r="AG1040">
            <v>46039</v>
          </cell>
          <cell r="AH1040">
            <v>276</v>
          </cell>
          <cell r="AI1040">
            <v>46053</v>
          </cell>
        </row>
        <row r="1041">
          <cell r="V1041" t="str">
            <v>SLF9757WPLLIGHT  TANWMT06D02DI</v>
          </cell>
          <cell r="W1041">
            <v>-6222</v>
          </cell>
          <cell r="X1041">
            <v>0</v>
          </cell>
          <cell r="Y1041">
            <v>6222</v>
          </cell>
          <cell r="Z1041">
            <v>6222</v>
          </cell>
          <cell r="AA1041">
            <v>0</v>
          </cell>
          <cell r="AB1041">
            <v>6222</v>
          </cell>
          <cell r="AC1041">
            <v>-804</v>
          </cell>
          <cell r="AD1041">
            <v>624</v>
          </cell>
          <cell r="AE1041">
            <v>46060</v>
          </cell>
          <cell r="AF1041">
            <v>558</v>
          </cell>
          <cell r="AG1041">
            <v>46063</v>
          </cell>
          <cell r="AH1041">
            <v>2400</v>
          </cell>
          <cell r="AI1041">
            <v>46064</v>
          </cell>
          <cell r="AJ1041">
            <v>1836</v>
          </cell>
          <cell r="AK1041">
            <v>46066</v>
          </cell>
        </row>
        <row r="1042">
          <cell r="V1042" t="str">
            <v>SLF9757WPLLIGHT  TANWMT06D08DI</v>
          </cell>
          <cell r="W1042">
            <v>-6222</v>
          </cell>
          <cell r="X1042">
            <v>0</v>
          </cell>
          <cell r="Y1042">
            <v>6222</v>
          </cell>
          <cell r="Z1042">
            <v>6222</v>
          </cell>
          <cell r="AA1042">
            <v>0</v>
          </cell>
          <cell r="AB1042">
            <v>6222</v>
          </cell>
          <cell r="AC1042">
            <v>-804</v>
          </cell>
          <cell r="AD1042">
            <v>624</v>
          </cell>
          <cell r="AE1042">
            <v>46060</v>
          </cell>
          <cell r="AF1042">
            <v>558</v>
          </cell>
          <cell r="AG1042">
            <v>46063</v>
          </cell>
          <cell r="AH1042">
            <v>2400</v>
          </cell>
          <cell r="AI1042">
            <v>46064</v>
          </cell>
          <cell r="AJ1042">
            <v>1836</v>
          </cell>
          <cell r="AK1042">
            <v>46066</v>
          </cell>
        </row>
        <row r="1043">
          <cell r="V1043" t="str">
            <v>SLF9757WPLLIGHT  TANWMT10D04DI</v>
          </cell>
          <cell r="W1043">
            <v>-21590</v>
          </cell>
          <cell r="X1043">
            <v>0</v>
          </cell>
          <cell r="Y1043">
            <v>21590</v>
          </cell>
          <cell r="Z1043">
            <v>21590</v>
          </cell>
          <cell r="AA1043">
            <v>0</v>
          </cell>
          <cell r="AB1043">
            <v>21590</v>
          </cell>
          <cell r="AC1043">
            <v>-8410</v>
          </cell>
          <cell r="AD1043">
            <v>110</v>
          </cell>
          <cell r="AE1043">
            <v>46050</v>
          </cell>
          <cell r="AF1043">
            <v>3100</v>
          </cell>
          <cell r="AG1043">
            <v>46060</v>
          </cell>
          <cell r="AH1043">
            <v>5230</v>
          </cell>
          <cell r="AI1043">
            <v>46063</v>
          </cell>
          <cell r="AJ1043">
            <v>4740</v>
          </cell>
          <cell r="AK1043">
            <v>46064</v>
          </cell>
        </row>
        <row r="1044">
          <cell r="V1044" t="str">
            <v>SLF9757WPLLIGHT  TANWMTREGDI</v>
          </cell>
          <cell r="W1044">
            <v>-41100</v>
          </cell>
          <cell r="X1044">
            <v>0</v>
          </cell>
          <cell r="Y1044">
            <v>41100</v>
          </cell>
          <cell r="Z1044">
            <v>41100</v>
          </cell>
          <cell r="AA1044">
            <v>0</v>
          </cell>
          <cell r="AB1044">
            <v>41100</v>
          </cell>
          <cell r="AC1044">
            <v>0</v>
          </cell>
          <cell r="AD1044">
            <v>26820</v>
          </cell>
          <cell r="AE1044">
            <v>46074</v>
          </cell>
          <cell r="AF1044">
            <v>7140</v>
          </cell>
          <cell r="AG1044">
            <v>46102</v>
          </cell>
          <cell r="AH1044">
            <v>7140</v>
          </cell>
          <cell r="AI1044">
            <v>46130</v>
          </cell>
        </row>
        <row r="1045">
          <cell r="V1045" t="str">
            <v>SLF9757WPLLIGHT  TANWMTCOMREGDI</v>
          </cell>
          <cell r="W1045">
            <v>-192</v>
          </cell>
          <cell r="X1045">
            <v>0</v>
          </cell>
          <cell r="Y1045">
            <v>192</v>
          </cell>
          <cell r="Z1045">
            <v>192</v>
          </cell>
          <cell r="AA1045">
            <v>0</v>
          </cell>
          <cell r="AB1045">
            <v>192</v>
          </cell>
          <cell r="AC1045">
            <v>0</v>
          </cell>
          <cell r="AD1045">
            <v>192</v>
          </cell>
          <cell r="AE1045">
            <v>46046</v>
          </cell>
        </row>
        <row r="1046">
          <cell r="V1046" t="str">
            <v>SLF9758WPLOFF WHITEWMT06D01DI</v>
          </cell>
          <cell r="W1046">
            <v>-5046</v>
          </cell>
          <cell r="X1046">
            <v>0</v>
          </cell>
          <cell r="Y1046">
            <v>5046</v>
          </cell>
          <cell r="Z1046">
            <v>5046</v>
          </cell>
          <cell r="AA1046">
            <v>0</v>
          </cell>
          <cell r="AB1046">
            <v>5046</v>
          </cell>
          <cell r="AC1046">
            <v>-618</v>
          </cell>
          <cell r="AD1046">
            <v>576</v>
          </cell>
          <cell r="AE1046">
            <v>46060</v>
          </cell>
          <cell r="AF1046">
            <v>408</v>
          </cell>
          <cell r="AG1046">
            <v>46063</v>
          </cell>
          <cell r="AH1046">
            <v>1884</v>
          </cell>
          <cell r="AI1046">
            <v>46064</v>
          </cell>
          <cell r="AJ1046">
            <v>1560</v>
          </cell>
          <cell r="AK1046">
            <v>46066</v>
          </cell>
        </row>
        <row r="1047">
          <cell r="V1047" t="str">
            <v>SLF9758WPLOFF WHITEWMT06D05DI</v>
          </cell>
          <cell r="W1047">
            <v>-5046</v>
          </cell>
          <cell r="X1047">
            <v>0</v>
          </cell>
          <cell r="Y1047">
            <v>5046</v>
          </cell>
          <cell r="Z1047">
            <v>5046</v>
          </cell>
          <cell r="AA1047">
            <v>0</v>
          </cell>
          <cell r="AB1047">
            <v>5046</v>
          </cell>
          <cell r="AC1047">
            <v>-618</v>
          </cell>
          <cell r="AD1047">
            <v>576</v>
          </cell>
          <cell r="AE1047">
            <v>46060</v>
          </cell>
          <cell r="AF1047">
            <v>408</v>
          </cell>
          <cell r="AG1047">
            <v>46063</v>
          </cell>
          <cell r="AH1047">
            <v>1884</v>
          </cell>
          <cell r="AI1047">
            <v>46064</v>
          </cell>
          <cell r="AJ1047">
            <v>1560</v>
          </cell>
          <cell r="AK1047">
            <v>46066</v>
          </cell>
        </row>
        <row r="1048">
          <cell r="V1048" t="str">
            <v>SLF9758WPLOFF WHITEWMT10D04DI</v>
          </cell>
          <cell r="W1048">
            <v>-18570</v>
          </cell>
          <cell r="X1048">
            <v>0</v>
          </cell>
          <cell r="Y1048">
            <v>18570</v>
          </cell>
          <cell r="Z1048">
            <v>18570</v>
          </cell>
          <cell r="AA1048">
            <v>0</v>
          </cell>
          <cell r="AB1048">
            <v>18570</v>
          </cell>
          <cell r="AC1048">
            <v>-7140</v>
          </cell>
          <cell r="AD1048">
            <v>80</v>
          </cell>
          <cell r="AE1048">
            <v>46050</v>
          </cell>
          <cell r="AF1048">
            <v>2670</v>
          </cell>
          <cell r="AG1048">
            <v>46060</v>
          </cell>
          <cell r="AH1048">
            <v>4390</v>
          </cell>
          <cell r="AI1048">
            <v>46063</v>
          </cell>
          <cell r="AJ1048">
            <v>4290</v>
          </cell>
          <cell r="AK1048">
            <v>46064</v>
          </cell>
        </row>
        <row r="1049">
          <cell r="V1049" t="str">
            <v>SLF9758WPLOFF WHITEWMTREGDI</v>
          </cell>
          <cell r="W1049">
            <v>-34764</v>
          </cell>
          <cell r="X1049">
            <v>0</v>
          </cell>
          <cell r="Y1049">
            <v>34764</v>
          </cell>
          <cell r="Z1049">
            <v>34764</v>
          </cell>
          <cell r="AA1049">
            <v>0</v>
          </cell>
          <cell r="AB1049">
            <v>34764</v>
          </cell>
          <cell r="AC1049">
            <v>0</v>
          </cell>
          <cell r="AD1049">
            <v>22440</v>
          </cell>
          <cell r="AE1049">
            <v>46074</v>
          </cell>
          <cell r="AF1049">
            <v>5496</v>
          </cell>
          <cell r="AG1049">
            <v>46102</v>
          </cell>
          <cell r="AH1049">
            <v>6828</v>
          </cell>
          <cell r="AI1049">
            <v>46130</v>
          </cell>
        </row>
        <row r="1050">
          <cell r="V1050" t="str">
            <v>SLF9758WPLOFF WHITEWMTCOMREGDI</v>
          </cell>
          <cell r="W1050">
            <v>-192</v>
          </cell>
          <cell r="X1050">
            <v>0</v>
          </cell>
          <cell r="Y1050">
            <v>192</v>
          </cell>
          <cell r="Z1050">
            <v>192</v>
          </cell>
          <cell r="AA1050">
            <v>0</v>
          </cell>
          <cell r="AB1050">
            <v>192</v>
          </cell>
          <cell r="AC1050">
            <v>0</v>
          </cell>
          <cell r="AD1050">
            <v>192</v>
          </cell>
          <cell r="AE1050">
            <v>46046</v>
          </cell>
        </row>
        <row r="1051">
          <cell r="V1051" t="str">
            <v>SLF9765ARDLIGHT  TANMMX06A00POETJX</v>
          </cell>
          <cell r="W1051">
            <v>-3096</v>
          </cell>
          <cell r="X1051">
            <v>0</v>
          </cell>
          <cell r="Y1051">
            <v>3096</v>
          </cell>
          <cell r="Z1051">
            <v>3096</v>
          </cell>
          <cell r="AA1051">
            <v>0</v>
          </cell>
          <cell r="AB1051">
            <v>3096</v>
          </cell>
          <cell r="AC1051">
            <v>0</v>
          </cell>
          <cell r="AD1051">
            <v>3096</v>
          </cell>
          <cell r="AE1051">
            <v>46065</v>
          </cell>
        </row>
        <row r="1052">
          <cell r="V1052" t="str">
            <v>SLF9765ARDLIGHT  TANTJX06A00POETJX</v>
          </cell>
          <cell r="W1052">
            <v>-4104</v>
          </cell>
          <cell r="X1052">
            <v>0</v>
          </cell>
          <cell r="Y1052">
            <v>4104</v>
          </cell>
          <cell r="Z1052">
            <v>4104</v>
          </cell>
          <cell r="AA1052">
            <v>0</v>
          </cell>
          <cell r="AB1052">
            <v>4104</v>
          </cell>
          <cell r="AC1052">
            <v>0</v>
          </cell>
          <cell r="AD1052">
            <v>4104</v>
          </cell>
          <cell r="AE1052">
            <v>46065</v>
          </cell>
        </row>
        <row r="1053">
          <cell r="V1053" t="str">
            <v>SLF9765WPLPINKWMT09D17DI</v>
          </cell>
          <cell r="W1053">
            <v>-2160</v>
          </cell>
          <cell r="X1053">
            <v>0</v>
          </cell>
          <cell r="Y1053">
            <v>2160</v>
          </cell>
          <cell r="Z1053">
            <v>2160</v>
          </cell>
          <cell r="AA1053">
            <v>0</v>
          </cell>
          <cell r="AB1053">
            <v>2160</v>
          </cell>
          <cell r="AC1053">
            <v>-729</v>
          </cell>
          <cell r="AD1053">
            <v>270</v>
          </cell>
          <cell r="AE1053">
            <v>46011</v>
          </cell>
          <cell r="AF1053">
            <v>459</v>
          </cell>
          <cell r="AG1053">
            <v>46014</v>
          </cell>
          <cell r="AH1053">
            <v>504</v>
          </cell>
          <cell r="AI1053">
            <v>46015</v>
          </cell>
          <cell r="AJ1053">
            <v>198</v>
          </cell>
          <cell r="AK1053">
            <v>46017</v>
          </cell>
        </row>
        <row r="1054">
          <cell r="V1054" t="str">
            <v>SLF9765WPLPINKWMT10D05DI</v>
          </cell>
          <cell r="W1054">
            <v>-24510</v>
          </cell>
          <cell r="X1054">
            <v>0</v>
          </cell>
          <cell r="Y1054">
            <v>24510</v>
          </cell>
          <cell r="Z1054">
            <v>24510</v>
          </cell>
          <cell r="AA1054">
            <v>0</v>
          </cell>
          <cell r="AB1054">
            <v>24510</v>
          </cell>
          <cell r="AC1054">
            <v>-6040</v>
          </cell>
          <cell r="AD1054">
            <v>3330</v>
          </cell>
          <cell r="AE1054">
            <v>46011</v>
          </cell>
          <cell r="AF1054">
            <v>4560</v>
          </cell>
          <cell r="AG1054">
            <v>46014</v>
          </cell>
          <cell r="AH1054">
            <v>6880</v>
          </cell>
          <cell r="AI1054">
            <v>46015</v>
          </cell>
          <cell r="AJ1054">
            <v>3700</v>
          </cell>
          <cell r="AK1054">
            <v>46017</v>
          </cell>
        </row>
        <row r="1055">
          <cell r="V1055" t="str">
            <v>SLF9766CPLLIGHT  TANMMX06A00POETJX</v>
          </cell>
          <cell r="W1055">
            <v>-2064</v>
          </cell>
          <cell r="X1055">
            <v>0</v>
          </cell>
          <cell r="Y1055">
            <v>2064</v>
          </cell>
          <cell r="Z1055">
            <v>2064</v>
          </cell>
          <cell r="AA1055">
            <v>0</v>
          </cell>
          <cell r="AB1055">
            <v>2064</v>
          </cell>
          <cell r="AC1055">
            <v>0</v>
          </cell>
          <cell r="AD1055">
            <v>2064</v>
          </cell>
          <cell r="AE1055">
            <v>46065</v>
          </cell>
        </row>
        <row r="1056">
          <cell r="V1056" t="str">
            <v>SLF9766CPLLIGHT  TANTJX06A00POETJX</v>
          </cell>
          <cell r="W1056">
            <v>-2736</v>
          </cell>
          <cell r="X1056">
            <v>0</v>
          </cell>
          <cell r="Y1056">
            <v>2736</v>
          </cell>
          <cell r="Z1056">
            <v>2736</v>
          </cell>
          <cell r="AA1056">
            <v>0</v>
          </cell>
          <cell r="AB1056">
            <v>2736</v>
          </cell>
          <cell r="AC1056">
            <v>0</v>
          </cell>
          <cell r="AD1056">
            <v>2736</v>
          </cell>
          <cell r="AE1056">
            <v>46065</v>
          </cell>
        </row>
        <row r="1057">
          <cell r="V1057" t="str">
            <v>SLF9927WPLBLUEWMTCOMREGDI</v>
          </cell>
          <cell r="W1057">
            <v>-1008</v>
          </cell>
          <cell r="X1057">
            <v>0</v>
          </cell>
          <cell r="Y1057">
            <v>1008</v>
          </cell>
          <cell r="Z1057">
            <v>1008</v>
          </cell>
          <cell r="AA1057">
            <v>0</v>
          </cell>
          <cell r="AB1057">
            <v>1008</v>
          </cell>
          <cell r="AC1057">
            <v>0</v>
          </cell>
          <cell r="AD1057">
            <v>192</v>
          </cell>
          <cell r="AE1057">
            <v>46004</v>
          </cell>
          <cell r="AF1057">
            <v>168</v>
          </cell>
          <cell r="AG1057">
            <v>46018</v>
          </cell>
          <cell r="AH1057">
            <v>324</v>
          </cell>
          <cell r="AI1057">
            <v>46039</v>
          </cell>
          <cell r="AJ1057">
            <v>324</v>
          </cell>
          <cell r="AK1057">
            <v>46053</v>
          </cell>
        </row>
        <row r="1058">
          <cell r="V1058" t="str">
            <v>SLF9928WPLYELLOWWMTCOMREGDI</v>
          </cell>
          <cell r="W1058">
            <v>-984</v>
          </cell>
          <cell r="X1058">
            <v>0</v>
          </cell>
          <cell r="Y1058">
            <v>984</v>
          </cell>
          <cell r="Z1058">
            <v>984</v>
          </cell>
          <cell r="AA1058">
            <v>0</v>
          </cell>
          <cell r="AB1058">
            <v>984</v>
          </cell>
          <cell r="AC1058">
            <v>0</v>
          </cell>
          <cell r="AD1058">
            <v>168</v>
          </cell>
          <cell r="AE1058">
            <v>46004</v>
          </cell>
          <cell r="AF1058">
            <v>168</v>
          </cell>
          <cell r="AG1058">
            <v>46018</v>
          </cell>
          <cell r="AH1058">
            <v>324</v>
          </cell>
          <cell r="AI1058">
            <v>46039</v>
          </cell>
          <cell r="AJ1058">
            <v>324</v>
          </cell>
          <cell r="AK1058">
            <v>46053</v>
          </cell>
        </row>
        <row r="1059">
          <cell r="V1059" t="str">
            <v>SLF9932WPLBLACKWMTCOMREGDI</v>
          </cell>
          <cell r="W1059">
            <v>-1116</v>
          </cell>
          <cell r="X1059">
            <v>0</v>
          </cell>
          <cell r="Y1059">
            <v>1116</v>
          </cell>
          <cell r="Z1059">
            <v>1116</v>
          </cell>
          <cell r="AA1059">
            <v>0</v>
          </cell>
          <cell r="AB1059">
            <v>1116</v>
          </cell>
          <cell r="AC1059">
            <v>0</v>
          </cell>
          <cell r="AD1059">
            <v>180</v>
          </cell>
          <cell r="AE1059">
            <v>46004</v>
          </cell>
          <cell r="AF1059">
            <v>168</v>
          </cell>
          <cell r="AG1059">
            <v>46018</v>
          </cell>
          <cell r="AH1059">
            <v>384</v>
          </cell>
          <cell r="AI1059">
            <v>46039</v>
          </cell>
          <cell r="AJ1059">
            <v>384</v>
          </cell>
          <cell r="AK1059">
            <v>46053</v>
          </cell>
        </row>
        <row r="1060">
          <cell r="V1060" t="str">
            <v>SLF9932WPLCHEETAHWMTCOMREGDI</v>
          </cell>
          <cell r="W1060">
            <v>-1092</v>
          </cell>
          <cell r="X1060">
            <v>0</v>
          </cell>
          <cell r="Y1060">
            <v>1092</v>
          </cell>
          <cell r="Z1060">
            <v>1092</v>
          </cell>
          <cell r="AA1060">
            <v>0</v>
          </cell>
          <cell r="AB1060">
            <v>1092</v>
          </cell>
          <cell r="AC1060">
            <v>0</v>
          </cell>
          <cell r="AD1060">
            <v>168</v>
          </cell>
          <cell r="AE1060">
            <v>46004</v>
          </cell>
          <cell r="AF1060">
            <v>156</v>
          </cell>
          <cell r="AG1060">
            <v>46018</v>
          </cell>
          <cell r="AH1060">
            <v>384</v>
          </cell>
          <cell r="AI1060">
            <v>46039</v>
          </cell>
          <cell r="AJ1060">
            <v>384</v>
          </cell>
          <cell r="AK1060">
            <v>46053</v>
          </cell>
        </row>
        <row r="1061">
          <cell r="V1061" t="str">
            <v>SLF8065ARRBLACKHREGSBD</v>
          </cell>
          <cell r="W1061">
            <v>12</v>
          </cell>
          <cell r="X1061">
            <v>12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12</v>
          </cell>
        </row>
        <row r="1062">
          <cell r="V1062" t="str">
            <v>SMF4653ZGNGREYH12D22SBD</v>
          </cell>
          <cell r="W1062">
            <v>12</v>
          </cell>
          <cell r="X1062">
            <v>12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12</v>
          </cell>
        </row>
        <row r="1063">
          <cell r="V1063" t="str">
            <v>SMF4934BIZTAN-BEIGEAMZCOMREGSBD</v>
          </cell>
          <cell r="W1063">
            <v>0</v>
          </cell>
          <cell r="X1063">
            <v>12</v>
          </cell>
          <cell r="Y1063">
            <v>0</v>
          </cell>
          <cell r="Z1063">
            <v>0</v>
          </cell>
          <cell r="AA1063">
            <v>12</v>
          </cell>
          <cell r="AB1063">
            <v>12</v>
          </cell>
          <cell r="AC1063">
            <v>0</v>
          </cell>
        </row>
        <row r="1064">
          <cell r="V1064" t="str">
            <v>SMF5952AGNBLACKX12F23SBD</v>
          </cell>
          <cell r="W1064">
            <v>12</v>
          </cell>
          <cell r="X1064">
            <v>12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12</v>
          </cell>
        </row>
        <row r="1065">
          <cell r="V1065" t="str">
            <v>SLF9991ARDPINKMMX06A00POETJX</v>
          </cell>
          <cell r="W1065">
            <v>-1548</v>
          </cell>
          <cell r="X1065">
            <v>0</v>
          </cell>
          <cell r="Y1065">
            <v>1548</v>
          </cell>
          <cell r="Z1065">
            <v>1548</v>
          </cell>
          <cell r="AA1065">
            <v>0</v>
          </cell>
          <cell r="AB1065">
            <v>1548</v>
          </cell>
          <cell r="AC1065">
            <v>0</v>
          </cell>
          <cell r="AD1065">
            <v>1548</v>
          </cell>
          <cell r="AE1065">
            <v>46065</v>
          </cell>
        </row>
        <row r="1066">
          <cell r="V1066" t="str">
            <v>SLF9991ARDPINKTJX06A00POETJX</v>
          </cell>
          <cell r="W1066">
            <v>-2052</v>
          </cell>
          <cell r="X1066">
            <v>0</v>
          </cell>
          <cell r="Y1066">
            <v>2052</v>
          </cell>
          <cell r="Z1066">
            <v>2052</v>
          </cell>
          <cell r="AA1066">
            <v>0</v>
          </cell>
          <cell r="AB1066">
            <v>2052</v>
          </cell>
          <cell r="AC1066">
            <v>0</v>
          </cell>
          <cell r="AD1066">
            <v>2052</v>
          </cell>
          <cell r="AE1066">
            <v>46065</v>
          </cell>
        </row>
        <row r="1067">
          <cell r="V1067" t="str">
            <v>SMF6097ADKBROWNXREGSBD</v>
          </cell>
          <cell r="W1067">
            <v>0</v>
          </cell>
          <cell r="X1067">
            <v>12</v>
          </cell>
          <cell r="Y1067">
            <v>0</v>
          </cell>
          <cell r="Z1067">
            <v>0</v>
          </cell>
          <cell r="AA1067">
            <v>12</v>
          </cell>
          <cell r="AB1067">
            <v>12</v>
          </cell>
          <cell r="AC1067">
            <v>0</v>
          </cell>
        </row>
        <row r="1068">
          <cell r="V1068" t="str">
            <v>SMF0899AOPBLACKREGAMAZON</v>
          </cell>
          <cell r="W1068">
            <v>16</v>
          </cell>
          <cell r="X1068">
            <v>16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16</v>
          </cell>
        </row>
        <row r="1069">
          <cell r="V1069" t="str">
            <v>SMNF3329IZGREYAMZREGSBD</v>
          </cell>
          <cell r="W1069">
            <v>12</v>
          </cell>
          <cell r="X1069">
            <v>12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12</v>
          </cell>
        </row>
        <row r="1070">
          <cell r="V1070" t="str">
            <v>SMF0899AOPGREYREGAMAZON</v>
          </cell>
          <cell r="W1070">
            <v>23</v>
          </cell>
          <cell r="X1070">
            <v>23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23</v>
          </cell>
        </row>
        <row r="1071">
          <cell r="V1071" t="str">
            <v>SYF3570AGNTAN-BEIGEH12D15SBD</v>
          </cell>
          <cell r="W1071">
            <v>12</v>
          </cell>
          <cell r="X1071">
            <v>12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12</v>
          </cell>
        </row>
        <row r="1072">
          <cell r="V1072" t="str">
            <v>SMF0951AIZBLACKREGAMAZON</v>
          </cell>
          <cell r="W1072">
            <v>163</v>
          </cell>
          <cell r="X1072">
            <v>163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163</v>
          </cell>
        </row>
        <row r="1073">
          <cell r="V1073" t="str">
            <v>SLF5149PRRIVORYVTCREGSBD</v>
          </cell>
          <cell r="W1073">
            <v>11</v>
          </cell>
          <cell r="X1073">
            <v>11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11</v>
          </cell>
        </row>
        <row r="1074">
          <cell r="V1074" t="str">
            <v>SMF4838ADKBROWNAMZCOMREGSBD</v>
          </cell>
          <cell r="W1074">
            <v>0</v>
          </cell>
          <cell r="X1074">
            <v>10</v>
          </cell>
          <cell r="Y1074">
            <v>0</v>
          </cell>
          <cell r="Z1074">
            <v>0</v>
          </cell>
          <cell r="AA1074">
            <v>10</v>
          </cell>
          <cell r="AB1074">
            <v>10</v>
          </cell>
          <cell r="AC1074">
            <v>0</v>
          </cell>
        </row>
        <row r="1075">
          <cell r="V1075" t="str">
            <v>SMF4852ADKBLACKAMZCOMWSBD</v>
          </cell>
          <cell r="W1075">
            <v>0</v>
          </cell>
          <cell r="X1075">
            <v>10</v>
          </cell>
          <cell r="Y1075">
            <v>0</v>
          </cell>
          <cell r="Z1075">
            <v>0</v>
          </cell>
          <cell r="AA1075">
            <v>10</v>
          </cell>
          <cell r="AB1075">
            <v>10</v>
          </cell>
          <cell r="AC1075">
            <v>0</v>
          </cell>
        </row>
        <row r="1076">
          <cell r="V1076" t="str">
            <v>SMF4934BIZBLACKAMZCOMREGSBD</v>
          </cell>
          <cell r="W1076">
            <v>0</v>
          </cell>
          <cell r="X1076">
            <v>9</v>
          </cell>
          <cell r="Y1076">
            <v>0</v>
          </cell>
          <cell r="Z1076">
            <v>0</v>
          </cell>
          <cell r="AA1076">
            <v>9</v>
          </cell>
          <cell r="AB1076">
            <v>9</v>
          </cell>
          <cell r="AC1076">
            <v>0</v>
          </cell>
        </row>
        <row r="1077">
          <cell r="V1077" t="str">
            <v>SMF0951AIZBROWNREGAMAZON</v>
          </cell>
          <cell r="W1077">
            <v>87</v>
          </cell>
          <cell r="X1077">
            <v>87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87</v>
          </cell>
        </row>
        <row r="1078">
          <cell r="V1078" t="str">
            <v>SLF3381PRRPINKHREGSBD</v>
          </cell>
          <cell r="W1078">
            <v>0</v>
          </cell>
          <cell r="X1078">
            <v>7</v>
          </cell>
          <cell r="Y1078">
            <v>0</v>
          </cell>
          <cell r="Z1078">
            <v>0</v>
          </cell>
          <cell r="AA1078">
            <v>7</v>
          </cell>
          <cell r="AB1078">
            <v>7</v>
          </cell>
          <cell r="AC1078">
            <v>0</v>
          </cell>
        </row>
        <row r="1079">
          <cell r="V1079" t="str">
            <v>SMF0951AIZBROWNAMZCOMREGSBD</v>
          </cell>
          <cell r="W1079">
            <v>0</v>
          </cell>
          <cell r="X1079">
            <v>7</v>
          </cell>
          <cell r="Y1079">
            <v>0</v>
          </cell>
          <cell r="Z1079">
            <v>0</v>
          </cell>
          <cell r="AA1079">
            <v>7</v>
          </cell>
          <cell r="AB1079">
            <v>7</v>
          </cell>
          <cell r="AC1079">
            <v>0</v>
          </cell>
        </row>
        <row r="1080">
          <cell r="V1080" t="str">
            <v>SBF4461ASWWHITEAMZCOMREGSBD</v>
          </cell>
          <cell r="W1080">
            <v>6</v>
          </cell>
          <cell r="X1080">
            <v>6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6</v>
          </cell>
        </row>
        <row r="1081">
          <cell r="V1081" t="str">
            <v>SBF8283AGRGREENMBS06D00SBD</v>
          </cell>
          <cell r="W1081">
            <v>6</v>
          </cell>
          <cell r="X1081">
            <v>6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6</v>
          </cell>
        </row>
        <row r="1082">
          <cell r="V1082" t="str">
            <v>SMF2848PDKBLACKREGAMAZON</v>
          </cell>
          <cell r="W1082">
            <v>5</v>
          </cell>
          <cell r="X1082">
            <v>5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5</v>
          </cell>
        </row>
        <row r="1083">
          <cell r="V1083" t="str">
            <v>SLF0230BIZBLACKAMZCOMREGSBD</v>
          </cell>
          <cell r="W1083">
            <v>6</v>
          </cell>
          <cell r="X1083">
            <v>6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6</v>
          </cell>
        </row>
        <row r="1084">
          <cell r="V1084" t="str">
            <v>SMF0951AIZBLACK06A07SBD</v>
          </cell>
          <cell r="W1084">
            <v>6</v>
          </cell>
          <cell r="X1084">
            <v>6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6</v>
          </cell>
        </row>
        <row r="1085">
          <cell r="V1085" t="str">
            <v>SMF2848PDKDARK TANREGAMAZON</v>
          </cell>
          <cell r="W1085">
            <v>5</v>
          </cell>
          <cell r="X1085">
            <v>5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5</v>
          </cell>
        </row>
        <row r="1086">
          <cell r="V1086" t="str">
            <v>SMF0951AIZBLACKAMZREGSBD</v>
          </cell>
          <cell r="W1086">
            <v>0</v>
          </cell>
          <cell r="X1086">
            <v>6</v>
          </cell>
          <cell r="Y1086">
            <v>0</v>
          </cell>
          <cell r="Z1086">
            <v>0</v>
          </cell>
          <cell r="AA1086">
            <v>6</v>
          </cell>
          <cell r="AB1086">
            <v>6</v>
          </cell>
          <cell r="AC1086">
            <v>0</v>
          </cell>
        </row>
        <row r="1087">
          <cell r="V1087" t="str">
            <v>SMF0951AIZBROWN06A07SBD</v>
          </cell>
          <cell r="W1087">
            <v>6</v>
          </cell>
          <cell r="X1087">
            <v>6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6</v>
          </cell>
        </row>
        <row r="1088">
          <cell r="V1088" t="str">
            <v>SMF4630AFMCAMOUFLAGEAMZCOMREGSBD</v>
          </cell>
          <cell r="W1088">
            <v>0</v>
          </cell>
          <cell r="X1088">
            <v>6</v>
          </cell>
          <cell r="Y1088">
            <v>0</v>
          </cell>
          <cell r="Z1088">
            <v>0</v>
          </cell>
          <cell r="AA1088">
            <v>6</v>
          </cell>
          <cell r="AB1088">
            <v>6</v>
          </cell>
          <cell r="AC1088">
            <v>0</v>
          </cell>
        </row>
        <row r="1089">
          <cell r="V1089" t="str">
            <v>SBF6138AMTGREENREGSBD</v>
          </cell>
          <cell r="W1089">
            <v>-52</v>
          </cell>
          <cell r="X1089">
            <v>5</v>
          </cell>
          <cell r="Y1089">
            <v>0</v>
          </cell>
          <cell r="Z1089">
            <v>57</v>
          </cell>
          <cell r="AA1089">
            <v>0</v>
          </cell>
          <cell r="AB1089">
            <v>57</v>
          </cell>
          <cell r="AC1089">
            <v>-52</v>
          </cell>
        </row>
        <row r="1090">
          <cell r="V1090" t="str">
            <v>SMF4789ASWBROWNREGSBD</v>
          </cell>
          <cell r="W1090">
            <v>5</v>
          </cell>
          <cell r="X1090">
            <v>5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5</v>
          </cell>
        </row>
        <row r="1091">
          <cell r="V1091" t="str">
            <v>SMF7379AOPGREYAMZCOMREGSBD</v>
          </cell>
          <cell r="W1091">
            <v>5</v>
          </cell>
          <cell r="X1091">
            <v>5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5</v>
          </cell>
        </row>
        <row r="1092">
          <cell r="V1092" t="str">
            <v>SMF5151AGRGREENREGSBD</v>
          </cell>
          <cell r="W1092">
            <v>4</v>
          </cell>
          <cell r="X1092">
            <v>4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4</v>
          </cell>
        </row>
        <row r="1093">
          <cell r="V1093" t="str">
            <v>SBF4398AMDGREY BLACKREGSBD</v>
          </cell>
          <cell r="W1093">
            <v>3</v>
          </cell>
          <cell r="X1093">
            <v>3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3</v>
          </cell>
        </row>
        <row r="1094">
          <cell r="V1094" t="str">
            <v>SBF8366AMTGREENREGSBD</v>
          </cell>
          <cell r="W1094">
            <v>3</v>
          </cell>
          <cell r="X1094">
            <v>3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3</v>
          </cell>
        </row>
        <row r="1095">
          <cell r="V1095" t="str">
            <v>SBF8366AMTGREENAMZCOMREGSBD</v>
          </cell>
          <cell r="W1095">
            <v>3</v>
          </cell>
          <cell r="X1095">
            <v>3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3</v>
          </cell>
        </row>
        <row r="1096">
          <cell r="V1096" t="str">
            <v>SLF4931BUSBLACKAMZCOMREGSBD</v>
          </cell>
          <cell r="W1096">
            <v>3</v>
          </cell>
          <cell r="X1096">
            <v>3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3</v>
          </cell>
        </row>
        <row r="1097">
          <cell r="V1097" t="str">
            <v>SMF4839ADKGREYVTCREGSBD</v>
          </cell>
          <cell r="W1097">
            <v>3</v>
          </cell>
          <cell r="X1097">
            <v>3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3</v>
          </cell>
        </row>
        <row r="1098">
          <cell r="V1098" t="str">
            <v>SLF4639PRRIVORYREGSBD</v>
          </cell>
          <cell r="W1098">
            <v>0</v>
          </cell>
          <cell r="X1098">
            <v>2</v>
          </cell>
          <cell r="Y1098">
            <v>0</v>
          </cell>
          <cell r="Z1098">
            <v>0</v>
          </cell>
          <cell r="AA1098">
            <v>2</v>
          </cell>
          <cell r="AB1098">
            <v>2</v>
          </cell>
          <cell r="AC1098">
            <v>0</v>
          </cell>
        </row>
        <row r="1099">
          <cell r="V1099" t="str">
            <v>SLF5168PRRGREYREGSBD</v>
          </cell>
          <cell r="W1099">
            <v>2</v>
          </cell>
          <cell r="X1099">
            <v>2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2</v>
          </cell>
        </row>
        <row r="1100">
          <cell r="V1100" t="str">
            <v>SLF6528AJBBLACKREGSBD</v>
          </cell>
          <cell r="W1100">
            <v>2</v>
          </cell>
          <cell r="X1100">
            <v>2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2</v>
          </cell>
        </row>
        <row r="1101">
          <cell r="V1101" t="str">
            <v>SMF0951AIZBROWNREGSBD</v>
          </cell>
          <cell r="W1101">
            <v>-14</v>
          </cell>
          <cell r="X1101">
            <v>2</v>
          </cell>
          <cell r="Y1101">
            <v>0</v>
          </cell>
          <cell r="Z1101">
            <v>16</v>
          </cell>
          <cell r="AA1101">
            <v>0</v>
          </cell>
          <cell r="AB1101">
            <v>16</v>
          </cell>
          <cell r="AC1101">
            <v>-14</v>
          </cell>
        </row>
        <row r="1102">
          <cell r="V1102" t="str">
            <v>SMF2849PDKBROWNJCPDCMREGSBD</v>
          </cell>
          <cell r="W1102">
            <v>2</v>
          </cell>
          <cell r="X1102">
            <v>2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2</v>
          </cell>
        </row>
        <row r="1103">
          <cell r="V1103" t="str">
            <v>SMF4839ADKBROWNVTCREGSBD</v>
          </cell>
          <cell r="W1103">
            <v>2</v>
          </cell>
          <cell r="X1103">
            <v>2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2</v>
          </cell>
        </row>
        <row r="1104">
          <cell r="V1104" t="str">
            <v>SMF5952AGNBLACKJCPREGSBD</v>
          </cell>
          <cell r="W1104">
            <v>0</v>
          </cell>
          <cell r="X1104">
            <v>2</v>
          </cell>
          <cell r="Y1104">
            <v>0</v>
          </cell>
          <cell r="Z1104">
            <v>0</v>
          </cell>
          <cell r="AA1104">
            <v>2</v>
          </cell>
          <cell r="AB1104">
            <v>2</v>
          </cell>
          <cell r="AC1104">
            <v>0</v>
          </cell>
        </row>
        <row r="1105">
          <cell r="V1105" t="str">
            <v>FMF5672ARLGREYREGSBD</v>
          </cell>
          <cell r="W1105">
            <v>1</v>
          </cell>
          <cell r="X1105">
            <v>1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1</v>
          </cell>
        </row>
        <row r="1106">
          <cell r="V1106" t="str">
            <v>SBF4789ASWBROWNAMZCOMREGSBD</v>
          </cell>
          <cell r="W1106">
            <v>1</v>
          </cell>
          <cell r="X1106">
            <v>1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1</v>
          </cell>
        </row>
        <row r="1107">
          <cell r="V1107" t="str">
            <v>SBF4791ASWGREENREGSBD</v>
          </cell>
          <cell r="W1107">
            <v>1</v>
          </cell>
          <cell r="X1107">
            <v>1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1</v>
          </cell>
        </row>
        <row r="1108">
          <cell r="V1108" t="str">
            <v>SBF6240AMTBLACKREGSBD</v>
          </cell>
          <cell r="W1108">
            <v>-34</v>
          </cell>
          <cell r="X1108">
            <v>1</v>
          </cell>
          <cell r="Y1108">
            <v>0</v>
          </cell>
          <cell r="Z1108">
            <v>35</v>
          </cell>
          <cell r="AA1108">
            <v>0</v>
          </cell>
          <cell r="AB1108">
            <v>35</v>
          </cell>
          <cell r="AC1108">
            <v>-34</v>
          </cell>
        </row>
        <row r="1109">
          <cell r="V1109" t="str">
            <v>SLDF2886CHGREYAMZCOMREGSBD</v>
          </cell>
          <cell r="W1109">
            <v>1</v>
          </cell>
          <cell r="X1109">
            <v>1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1</v>
          </cell>
        </row>
        <row r="1110">
          <cell r="V1110" t="str">
            <v>SLF3381PRRPINKREGSBD</v>
          </cell>
          <cell r="W1110">
            <v>1</v>
          </cell>
          <cell r="X1110">
            <v>1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1</v>
          </cell>
        </row>
        <row r="1111">
          <cell r="V1111" t="str">
            <v>SLF4504AIZIVORYVTCREGSBD</v>
          </cell>
          <cell r="W1111">
            <v>1</v>
          </cell>
          <cell r="X1111">
            <v>1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1</v>
          </cell>
        </row>
        <row r="1112">
          <cell r="V1112" t="str">
            <v>SLF4615BIZREDH12A15SBD</v>
          </cell>
          <cell r="W1112">
            <v>1</v>
          </cell>
          <cell r="X1112">
            <v>1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1</v>
          </cell>
        </row>
        <row r="1113">
          <cell r="V1113" t="str">
            <v>SLF4953ARRGREYREGSBD</v>
          </cell>
          <cell r="W1113">
            <v>1</v>
          </cell>
          <cell r="X1113">
            <v>1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1</v>
          </cell>
        </row>
        <row r="1114">
          <cell r="V1114" t="str">
            <v>SLF5146PRRGREYREGSBD</v>
          </cell>
          <cell r="W1114">
            <v>1</v>
          </cell>
          <cell r="X1114">
            <v>1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1</v>
          </cell>
        </row>
        <row r="1115">
          <cell r="V1115" t="str">
            <v>SLF6528AJBBLUSHREGSBD</v>
          </cell>
          <cell r="W1115">
            <v>1</v>
          </cell>
          <cell r="X1115">
            <v>1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1</v>
          </cell>
        </row>
        <row r="1116">
          <cell r="V1116" t="str">
            <v>SLF7042AHWGREYREGSBD</v>
          </cell>
          <cell r="W1116">
            <v>1</v>
          </cell>
          <cell r="X1116">
            <v>1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1</v>
          </cell>
        </row>
        <row r="1117">
          <cell r="V1117" t="str">
            <v>SLF7264AGRIVORYREGSBD</v>
          </cell>
          <cell r="W1117">
            <v>1</v>
          </cell>
          <cell r="X1117">
            <v>1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1</v>
          </cell>
        </row>
        <row r="1118">
          <cell r="V1118" t="str">
            <v>SLF8096BJBPURPLEREGSBD</v>
          </cell>
          <cell r="W1118">
            <v>1</v>
          </cell>
          <cell r="X1118">
            <v>1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1</v>
          </cell>
        </row>
        <row r="1119">
          <cell r="V1119" t="str">
            <v>SLF8099AJBWHITEREGSBD</v>
          </cell>
          <cell r="W1119">
            <v>1</v>
          </cell>
          <cell r="X1119">
            <v>1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1</v>
          </cell>
        </row>
        <row r="1120">
          <cell r="V1120" t="str">
            <v>SLF8258AHWGREYHREGSBD</v>
          </cell>
          <cell r="W1120">
            <v>1</v>
          </cell>
          <cell r="X1120">
            <v>1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1</v>
          </cell>
        </row>
        <row r="1121">
          <cell r="V1121" t="str">
            <v>SLF8258AHWIVORYREGSBD</v>
          </cell>
          <cell r="W1121">
            <v>1</v>
          </cell>
          <cell r="X1121">
            <v>1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1</v>
          </cell>
        </row>
        <row r="1122">
          <cell r="V1122" t="str">
            <v>SLF8258AHWPINKREGSBD</v>
          </cell>
          <cell r="W1122">
            <v>1</v>
          </cell>
          <cell r="X1122">
            <v>1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1</v>
          </cell>
        </row>
        <row r="1123">
          <cell r="V1123" t="str">
            <v>SLF8383AHWBLUSHREGSBD</v>
          </cell>
          <cell r="W1123">
            <v>1</v>
          </cell>
          <cell r="X1123">
            <v>1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1</v>
          </cell>
        </row>
        <row r="1124">
          <cell r="V1124" t="str">
            <v>SLF8383AHWGREYREGSBD</v>
          </cell>
          <cell r="W1124">
            <v>1</v>
          </cell>
          <cell r="X1124">
            <v>1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1</v>
          </cell>
        </row>
        <row r="1125">
          <cell r="V1125" t="str">
            <v>SMF4931BUSBLACKREGAMAZON</v>
          </cell>
          <cell r="W1125">
            <v>1</v>
          </cell>
          <cell r="X1125">
            <v>1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1</v>
          </cell>
        </row>
        <row r="1126">
          <cell r="V1126" t="str">
            <v>SLF8840AJBBLACKREGSBD</v>
          </cell>
          <cell r="W1126">
            <v>1</v>
          </cell>
          <cell r="X1126">
            <v>1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1</v>
          </cell>
        </row>
        <row r="1127">
          <cell r="V1127" t="str">
            <v>SMF1754PDKBLACKJCPCOMREGSBD</v>
          </cell>
          <cell r="W1127">
            <v>1</v>
          </cell>
          <cell r="X1127">
            <v>1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1</v>
          </cell>
        </row>
        <row r="1128">
          <cell r="V1128" t="str">
            <v>SMF2848PDKBROWNREGSBD</v>
          </cell>
          <cell r="W1128">
            <v>1</v>
          </cell>
          <cell r="X1128">
            <v>1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1</v>
          </cell>
        </row>
        <row r="1129">
          <cell r="V1129" t="str">
            <v>SMF4946AIZGREYREGAMAZON</v>
          </cell>
          <cell r="W1129">
            <v>12</v>
          </cell>
          <cell r="X1129">
            <v>12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12</v>
          </cell>
        </row>
        <row r="1130">
          <cell r="V1130" t="str">
            <v>SMF5141ARTCAMOUFLAGEREGAMAZON</v>
          </cell>
          <cell r="W1130">
            <v>2</v>
          </cell>
          <cell r="X1130">
            <v>2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2</v>
          </cell>
        </row>
        <row r="1131">
          <cell r="V1131" t="str">
            <v>SMF5142ARTCAMOUFLAGEREGAMAZON</v>
          </cell>
          <cell r="W1131">
            <v>2</v>
          </cell>
          <cell r="X1131">
            <v>2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2</v>
          </cell>
        </row>
        <row r="1132">
          <cell r="V1132" t="str">
            <v>SMF2848PDKDARK TANREGSBD</v>
          </cell>
          <cell r="W1132">
            <v>-2</v>
          </cell>
          <cell r="X1132">
            <v>1</v>
          </cell>
          <cell r="Y1132">
            <v>0</v>
          </cell>
          <cell r="Z1132">
            <v>3</v>
          </cell>
          <cell r="AA1132">
            <v>0</v>
          </cell>
          <cell r="AB1132">
            <v>3</v>
          </cell>
          <cell r="AC1132">
            <v>-2</v>
          </cell>
        </row>
        <row r="1133">
          <cell r="V1133" t="str">
            <v>SMF2849PDKBLACKJCPCOMREGSBD</v>
          </cell>
          <cell r="W1133">
            <v>1</v>
          </cell>
          <cell r="X1133">
            <v>1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1</v>
          </cell>
        </row>
        <row r="1134">
          <cell r="V1134" t="str">
            <v>SMF4836ADKBROWNWSBD</v>
          </cell>
          <cell r="W1134">
            <v>1</v>
          </cell>
          <cell r="X1134">
            <v>1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1</v>
          </cell>
        </row>
        <row r="1135">
          <cell r="V1135" t="str">
            <v>SMF4836BDKCHARCOAL HEATHERWSBD</v>
          </cell>
          <cell r="W1135">
            <v>1</v>
          </cell>
          <cell r="X1135">
            <v>1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1</v>
          </cell>
        </row>
        <row r="1136">
          <cell r="V1136" t="str">
            <v>SMF4838ADKTAN-BEIGEREGSBD</v>
          </cell>
          <cell r="W1136">
            <v>1</v>
          </cell>
          <cell r="X1136">
            <v>1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1</v>
          </cell>
        </row>
        <row r="1137">
          <cell r="V1137" t="str">
            <v>SMF4839ADKTAUPEREGSBD</v>
          </cell>
          <cell r="W1137">
            <v>1</v>
          </cell>
          <cell r="X1137">
            <v>1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1</v>
          </cell>
        </row>
        <row r="1138">
          <cell r="V1138" t="str">
            <v>SMF4852ADKBROWNX12A39SBD</v>
          </cell>
          <cell r="W1138">
            <v>1</v>
          </cell>
          <cell r="X1138">
            <v>1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1</v>
          </cell>
        </row>
        <row r="1139">
          <cell r="V1139" t="str">
            <v>SMF4854ADKBLACKREGSBD</v>
          </cell>
          <cell r="W1139">
            <v>1</v>
          </cell>
          <cell r="X1139">
            <v>1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1</v>
          </cell>
        </row>
        <row r="1140">
          <cell r="V1140" t="str">
            <v>SMF6138AMTGREENREGAMAZON</v>
          </cell>
          <cell r="W1140">
            <v>12</v>
          </cell>
          <cell r="X1140">
            <v>12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12</v>
          </cell>
        </row>
        <row r="1141">
          <cell r="V1141" t="str">
            <v>SMF4880ADKNAVYAMZCOMREGSBD</v>
          </cell>
          <cell r="W1141">
            <v>0</v>
          </cell>
          <cell r="X1141">
            <v>1</v>
          </cell>
          <cell r="Y1141">
            <v>0</v>
          </cell>
          <cell r="Z1141">
            <v>0</v>
          </cell>
          <cell r="AA1141">
            <v>1</v>
          </cell>
          <cell r="AB1141">
            <v>1</v>
          </cell>
          <cell r="AC1141">
            <v>0</v>
          </cell>
        </row>
        <row r="1142">
          <cell r="V1142" t="str">
            <v>SMF4934BIZTAN-BEIGEREGSBD</v>
          </cell>
          <cell r="W1142">
            <v>1</v>
          </cell>
          <cell r="X1142">
            <v>1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1</v>
          </cell>
        </row>
        <row r="1143">
          <cell r="V1143" t="str">
            <v>SMF7595ADKTAUPEREGSBD</v>
          </cell>
          <cell r="W1143">
            <v>1</v>
          </cell>
          <cell r="X1143">
            <v>1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1</v>
          </cell>
        </row>
        <row r="1144">
          <cell r="V1144" t="str">
            <v>SMNF3329IZNAVYREGSBD</v>
          </cell>
          <cell r="W1144">
            <v>1</v>
          </cell>
          <cell r="X1144">
            <v>1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1</v>
          </cell>
        </row>
        <row r="1145">
          <cell r="V1145" t="str">
            <v>SPF6964APNNAVYH12F25SBD</v>
          </cell>
          <cell r="W1145">
            <v>1</v>
          </cell>
          <cell r="X1145">
            <v>1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1</v>
          </cell>
        </row>
        <row r="1146">
          <cell r="V1146" t="str">
            <v>STF6644APAPINKREGSBD</v>
          </cell>
          <cell r="W1146">
            <v>1</v>
          </cell>
          <cell r="X1146">
            <v>1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1</v>
          </cell>
        </row>
        <row r="1147">
          <cell r="V1147" t="str">
            <v>STF6916APABLUEREGSBD</v>
          </cell>
          <cell r="W1147">
            <v>1</v>
          </cell>
          <cell r="X1147">
            <v>1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1</v>
          </cell>
        </row>
        <row r="1148">
          <cell r="V1148" t="str">
            <v>SBF7266CMTGREENROS06D01SBD</v>
          </cell>
          <cell r="W1148">
            <v>-5100</v>
          </cell>
          <cell r="X1148">
            <v>0</v>
          </cell>
          <cell r="Y1148">
            <v>5100</v>
          </cell>
          <cell r="Z1148">
            <v>5100</v>
          </cell>
          <cell r="AA1148">
            <v>0</v>
          </cell>
          <cell r="AB1148">
            <v>5100</v>
          </cell>
          <cell r="AC1148">
            <v>0</v>
          </cell>
          <cell r="AD1148">
            <v>5100</v>
          </cell>
          <cell r="AE1148">
            <v>46044</v>
          </cell>
        </row>
        <row r="1149">
          <cell r="V1149" t="str">
            <v>SMNF3329IZBROWNREGAMAZON</v>
          </cell>
          <cell r="W1149">
            <v>160</v>
          </cell>
          <cell r="X1149">
            <v>160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160</v>
          </cell>
        </row>
        <row r="1150">
          <cell r="V1150" t="str">
            <v>SMNF3329IZGREYREGAMAZON</v>
          </cell>
          <cell r="W1150">
            <v>1019</v>
          </cell>
          <cell r="X1150">
            <v>1019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1019</v>
          </cell>
        </row>
        <row r="1151">
          <cell r="V1151" t="str">
            <v>SBF9246AMTGREENROS06D01SBD</v>
          </cell>
          <cell r="W1151">
            <v>-6000</v>
          </cell>
          <cell r="X1151">
            <v>0</v>
          </cell>
          <cell r="Y1151">
            <v>6000</v>
          </cell>
          <cell r="Z1151">
            <v>6000</v>
          </cell>
          <cell r="AA1151">
            <v>0</v>
          </cell>
          <cell r="AB1151">
            <v>6000</v>
          </cell>
          <cell r="AC1151">
            <v>0</v>
          </cell>
          <cell r="AD1151">
            <v>6000</v>
          </cell>
          <cell r="AE1151">
            <v>45997</v>
          </cell>
        </row>
        <row r="1152">
          <cell r="V1152" t="str">
            <v>SMNF3329IZNAVYREGAMAZON</v>
          </cell>
          <cell r="W1152">
            <v>98</v>
          </cell>
          <cell r="X1152">
            <v>98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98</v>
          </cell>
        </row>
        <row r="1153">
          <cell r="V1153" t="str">
            <v>SLF1047APLPINKMJR12A00SBD</v>
          </cell>
          <cell r="W1153">
            <v>-3216</v>
          </cell>
          <cell r="X1153">
            <v>0</v>
          </cell>
          <cell r="Y1153">
            <v>3216</v>
          </cell>
          <cell r="Z1153">
            <v>3216</v>
          </cell>
          <cell r="AA1153">
            <v>0</v>
          </cell>
          <cell r="AB1153">
            <v>3216</v>
          </cell>
          <cell r="AC1153">
            <v>0</v>
          </cell>
          <cell r="AD1153">
            <v>3216</v>
          </cell>
          <cell r="AE1153">
            <v>46060</v>
          </cell>
        </row>
        <row r="1154">
          <cell r="V1154" t="str">
            <v>SMNF3329IZTAN-BEIGEREGAMAZON</v>
          </cell>
          <cell r="W1154">
            <v>197</v>
          </cell>
          <cell r="X1154">
            <v>197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197</v>
          </cell>
        </row>
        <row r="1155">
          <cell r="V1155" t="str">
            <v>SOK19459CAMEO ROSEMMX12F35POETJX</v>
          </cell>
          <cell r="W1155">
            <v>-2004</v>
          </cell>
          <cell r="X1155">
            <v>0</v>
          </cell>
          <cell r="Y1155">
            <v>2004</v>
          </cell>
          <cell r="Z1155">
            <v>2004</v>
          </cell>
          <cell r="AA1155">
            <v>0</v>
          </cell>
          <cell r="AB1155">
            <v>2004</v>
          </cell>
          <cell r="AC1155">
            <v>0</v>
          </cell>
          <cell r="AD1155">
            <v>2004</v>
          </cell>
          <cell r="AE1155">
            <v>46022</v>
          </cell>
        </row>
        <row r="1156">
          <cell r="V1156" t="str">
            <v>SOK19459CAMEO ROSEX12F35SBD</v>
          </cell>
          <cell r="W1156">
            <v>3000</v>
          </cell>
          <cell r="X1156">
            <v>3000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3000</v>
          </cell>
        </row>
        <row r="1157">
          <cell r="V1157" t="str">
            <v>SOK19460CHEETAHXREGSBD</v>
          </cell>
          <cell r="W1157">
            <v>0</v>
          </cell>
          <cell r="X1157">
            <v>0</v>
          </cell>
          <cell r="Y1157">
            <v>2964</v>
          </cell>
          <cell r="Z1157">
            <v>0</v>
          </cell>
          <cell r="AA1157">
            <v>0</v>
          </cell>
          <cell r="AB1157">
            <v>0</v>
          </cell>
          <cell r="AC1157">
            <v>2964</v>
          </cell>
          <cell r="AD1157">
            <v>2964</v>
          </cell>
          <cell r="AE1157">
            <v>46071</v>
          </cell>
        </row>
        <row r="1158">
          <cell r="V1158" t="str">
            <v>SOK19658PINK-A-BOOSAMCOMREGSBD</v>
          </cell>
          <cell r="W1158">
            <v>-2016</v>
          </cell>
          <cell r="X1158">
            <v>0</v>
          </cell>
          <cell r="Y1158">
            <v>2016</v>
          </cell>
          <cell r="Z1158">
            <v>2016</v>
          </cell>
          <cell r="AA1158">
            <v>0</v>
          </cell>
          <cell r="AB1158">
            <v>2016</v>
          </cell>
          <cell r="AC1158">
            <v>0</v>
          </cell>
          <cell r="AD1158">
            <v>2016</v>
          </cell>
          <cell r="AE1158">
            <v>46071</v>
          </cell>
        </row>
        <row r="1159">
          <cell r="V1159" t="str">
            <v>SOK19660GOLD METALLICSAMCOMREGSBD</v>
          </cell>
          <cell r="W1159">
            <v>-2016</v>
          </cell>
          <cell r="X1159">
            <v>0</v>
          </cell>
          <cell r="Y1159">
            <v>2016</v>
          </cell>
          <cell r="Z1159">
            <v>2016</v>
          </cell>
          <cell r="AA1159">
            <v>0</v>
          </cell>
          <cell r="AB1159">
            <v>2016</v>
          </cell>
          <cell r="AC1159">
            <v>0</v>
          </cell>
          <cell r="AD1159">
            <v>2016</v>
          </cell>
          <cell r="AE1159">
            <v>46071</v>
          </cell>
        </row>
        <row r="1160">
          <cell r="V1160" t="str">
            <v>SOK266512TAN-BEIGEMMX12F35POETJX</v>
          </cell>
          <cell r="W1160">
            <v>-5004</v>
          </cell>
          <cell r="X1160">
            <v>0</v>
          </cell>
          <cell r="Y1160">
            <v>5004</v>
          </cell>
          <cell r="Z1160">
            <v>5004</v>
          </cell>
          <cell r="AA1160">
            <v>0</v>
          </cell>
          <cell r="AB1160">
            <v>5004</v>
          </cell>
          <cell r="AC1160">
            <v>0</v>
          </cell>
          <cell r="AD1160">
            <v>5004</v>
          </cell>
          <cell r="AE1160">
            <v>46022</v>
          </cell>
        </row>
        <row r="1161">
          <cell r="V1161" t="str">
            <v>SOK266512TAN-BEIGEX12F35SBD</v>
          </cell>
          <cell r="W1161">
            <v>4800</v>
          </cell>
          <cell r="X1161">
            <v>4800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4800</v>
          </cell>
        </row>
        <row r="1162">
          <cell r="V1162" t="str">
            <v>SOK29653CHOCOLATESAMCOMREGSBD</v>
          </cell>
          <cell r="W1162">
            <v>-2508</v>
          </cell>
          <cell r="X1162">
            <v>0</v>
          </cell>
          <cell r="Y1162">
            <v>2508</v>
          </cell>
          <cell r="Z1162">
            <v>2508</v>
          </cell>
          <cell r="AA1162">
            <v>0</v>
          </cell>
          <cell r="AB1162">
            <v>2508</v>
          </cell>
          <cell r="AC1162">
            <v>0</v>
          </cell>
          <cell r="AD1162">
            <v>2508</v>
          </cell>
          <cell r="AE1162">
            <v>46071</v>
          </cell>
        </row>
        <row r="1163">
          <cell r="V1163" t="str">
            <v>SOK29654MIDNIGHT BLUESAMCOMREGSBD</v>
          </cell>
          <cell r="W1163">
            <v>-1680</v>
          </cell>
          <cell r="X1163">
            <v>0</v>
          </cell>
          <cell r="Y1163">
            <v>1680</v>
          </cell>
          <cell r="Z1163">
            <v>1680</v>
          </cell>
          <cell r="AA1163">
            <v>0</v>
          </cell>
          <cell r="AB1163">
            <v>1680</v>
          </cell>
          <cell r="AC1163">
            <v>0</v>
          </cell>
          <cell r="AD1163">
            <v>1680</v>
          </cell>
          <cell r="AE1163">
            <v>46071</v>
          </cell>
        </row>
        <row r="1164">
          <cell r="V1164" t="str">
            <v>SLF1047APLPINKMJRREGSBD</v>
          </cell>
          <cell r="W1164">
            <v>-2028</v>
          </cell>
          <cell r="X1164">
            <v>0</v>
          </cell>
          <cell r="Y1164">
            <v>2028</v>
          </cell>
          <cell r="Z1164">
            <v>2028</v>
          </cell>
          <cell r="AA1164">
            <v>0</v>
          </cell>
          <cell r="AB1164">
            <v>2028</v>
          </cell>
          <cell r="AC1164">
            <v>0</v>
          </cell>
          <cell r="AD1164">
            <v>804</v>
          </cell>
          <cell r="AE1164">
            <v>46060</v>
          </cell>
          <cell r="AF1164">
            <v>612</v>
          </cell>
          <cell r="AG1164">
            <v>46111</v>
          </cell>
          <cell r="AH1164">
            <v>612</v>
          </cell>
          <cell r="AI1164">
            <v>46139</v>
          </cell>
        </row>
        <row r="1165">
          <cell r="V1165" t="str">
            <v>STBF3946SSREDREGAMAZON</v>
          </cell>
          <cell r="W1165">
            <v>745</v>
          </cell>
          <cell r="X1165">
            <v>745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745</v>
          </cell>
        </row>
        <row r="1166">
          <cell r="V1166" t="str">
            <v>STBF3947SSBLUEREGAMAZON</v>
          </cell>
          <cell r="W1166">
            <v>230</v>
          </cell>
          <cell r="X1166">
            <v>230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230</v>
          </cell>
        </row>
        <row r="1167">
          <cell r="V1167" t="str">
            <v>STF3359AMABLUEREGAMAZON</v>
          </cell>
          <cell r="W1167">
            <v>1</v>
          </cell>
          <cell r="X1167">
            <v>1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1</v>
          </cell>
        </row>
        <row r="1168">
          <cell r="V1168" t="str">
            <v>STF3446APABLUE REDREGAMAZON</v>
          </cell>
          <cell r="W1168">
            <v>352</v>
          </cell>
          <cell r="X1168">
            <v>352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352</v>
          </cell>
        </row>
        <row r="1169">
          <cell r="V1169" t="str">
            <v>STF3446APABLUE REDAMZCOMREGWMART</v>
          </cell>
          <cell r="W1169">
            <v>72</v>
          </cell>
          <cell r="X1169">
            <v>72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72</v>
          </cell>
        </row>
        <row r="1170">
          <cell r="V1170" t="str">
            <v>STF3561APAPINK PURPLEAMZCOMREGWMART</v>
          </cell>
          <cell r="W1170">
            <v>4</v>
          </cell>
          <cell r="X1170">
            <v>4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4</v>
          </cell>
        </row>
        <row r="1171">
          <cell r="V1171" t="str">
            <v>STF3790APABLUE REDREGAMAZON</v>
          </cell>
          <cell r="W1171">
            <v>29</v>
          </cell>
          <cell r="X1171">
            <v>29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29</v>
          </cell>
        </row>
        <row r="1172">
          <cell r="V1172" t="str">
            <v>SLF9728CPLBLUEMJR12A00SBD</v>
          </cell>
          <cell r="W1172">
            <v>-3216</v>
          </cell>
          <cell r="X1172">
            <v>0</v>
          </cell>
          <cell r="Y1172">
            <v>3216</v>
          </cell>
          <cell r="Z1172">
            <v>3216</v>
          </cell>
          <cell r="AA1172">
            <v>0</v>
          </cell>
          <cell r="AB1172">
            <v>3216</v>
          </cell>
          <cell r="AC1172">
            <v>0</v>
          </cell>
          <cell r="AD1172">
            <v>3216</v>
          </cell>
          <cell r="AE1172">
            <v>46060</v>
          </cell>
        </row>
        <row r="1173">
          <cell r="V1173" t="str">
            <v>STF6644APAPINKREGAMAZON</v>
          </cell>
          <cell r="W1173">
            <v>22</v>
          </cell>
          <cell r="X1173">
            <v>22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22</v>
          </cell>
        </row>
        <row r="1174">
          <cell r="V1174" t="str">
            <v>SLF9728CPLBLUEMJRREGSBD</v>
          </cell>
          <cell r="W1174">
            <v>-2856</v>
          </cell>
          <cell r="X1174">
            <v>0</v>
          </cell>
          <cell r="Y1174">
            <v>2856</v>
          </cell>
          <cell r="Z1174">
            <v>2856</v>
          </cell>
          <cell r="AA1174">
            <v>0</v>
          </cell>
          <cell r="AB1174">
            <v>2856</v>
          </cell>
          <cell r="AC1174">
            <v>0</v>
          </cell>
          <cell r="AD1174">
            <v>1152</v>
          </cell>
          <cell r="AE1174">
            <v>46060</v>
          </cell>
          <cell r="AF1174">
            <v>852</v>
          </cell>
          <cell r="AG1174">
            <v>46111</v>
          </cell>
          <cell r="AH1174">
            <v>852</v>
          </cell>
          <cell r="AI1174">
            <v>46139</v>
          </cell>
        </row>
        <row r="1175">
          <cell r="V1175" t="str">
            <v>STF6811APNBLUE GRAYREGAMAZON</v>
          </cell>
          <cell r="W1175">
            <v>31</v>
          </cell>
          <cell r="X1175">
            <v>31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31</v>
          </cell>
        </row>
        <row r="1176">
          <cell r="V1176" t="str">
            <v>SLF9988APLIVORYMJR12A00SBD</v>
          </cell>
          <cell r="W1176">
            <v>-3216</v>
          </cell>
          <cell r="X1176">
            <v>0</v>
          </cell>
          <cell r="Y1176">
            <v>3216</v>
          </cell>
          <cell r="Z1176">
            <v>3216</v>
          </cell>
          <cell r="AA1176">
            <v>0</v>
          </cell>
          <cell r="AB1176">
            <v>3216</v>
          </cell>
          <cell r="AC1176">
            <v>0</v>
          </cell>
          <cell r="AD1176">
            <v>3216</v>
          </cell>
          <cell r="AE1176">
            <v>46060</v>
          </cell>
        </row>
        <row r="1177">
          <cell r="V1177" t="str">
            <v>SLF9988APLIVORYMJRREGSBD</v>
          </cell>
          <cell r="W1177">
            <v>-3492</v>
          </cell>
          <cell r="X1177">
            <v>0</v>
          </cell>
          <cell r="Y1177">
            <v>3492</v>
          </cell>
          <cell r="Z1177">
            <v>3492</v>
          </cell>
          <cell r="AA1177">
            <v>0</v>
          </cell>
          <cell r="AB1177">
            <v>3492</v>
          </cell>
          <cell r="AC1177">
            <v>0</v>
          </cell>
          <cell r="AD1177">
            <v>1380</v>
          </cell>
          <cell r="AE1177">
            <v>46060</v>
          </cell>
          <cell r="AF1177">
            <v>1056</v>
          </cell>
          <cell r="AG1177">
            <v>46111</v>
          </cell>
          <cell r="AH1177">
            <v>1056</v>
          </cell>
          <cell r="AI1177">
            <v>46139</v>
          </cell>
        </row>
        <row r="1178">
          <cell r="V1178" t="str">
            <v>STF9917WPLPINKWMT06D18DI</v>
          </cell>
          <cell r="W1178">
            <v>-7518</v>
          </cell>
          <cell r="X1178">
            <v>0</v>
          </cell>
          <cell r="Y1178">
            <v>7518</v>
          </cell>
          <cell r="Z1178">
            <v>7518</v>
          </cell>
          <cell r="AA1178">
            <v>0</v>
          </cell>
          <cell r="AB1178">
            <v>7518</v>
          </cell>
          <cell r="AC1178">
            <v>-3906</v>
          </cell>
          <cell r="AD1178">
            <v>18</v>
          </cell>
          <cell r="AE1178">
            <v>46006</v>
          </cell>
          <cell r="AF1178">
            <v>1128</v>
          </cell>
          <cell r="AG1178">
            <v>46007</v>
          </cell>
          <cell r="AH1178">
            <v>1236</v>
          </cell>
          <cell r="AI1178">
            <v>46010</v>
          </cell>
          <cell r="AJ1178">
            <v>1230</v>
          </cell>
          <cell r="AK1178">
            <v>46011</v>
          </cell>
        </row>
        <row r="1179">
          <cell r="V1179" t="str">
            <v>STF9917WPLPINKWMT10D03DI</v>
          </cell>
          <cell r="W1179">
            <v>-3910</v>
          </cell>
          <cell r="X1179">
            <v>0</v>
          </cell>
          <cell r="Y1179">
            <v>3910</v>
          </cell>
          <cell r="Z1179">
            <v>3910</v>
          </cell>
          <cell r="AA1179">
            <v>0</v>
          </cell>
          <cell r="AB1179">
            <v>3910</v>
          </cell>
          <cell r="AC1179">
            <v>-970</v>
          </cell>
          <cell r="AD1179">
            <v>610</v>
          </cell>
          <cell r="AE1179">
            <v>46007</v>
          </cell>
          <cell r="AF1179">
            <v>110</v>
          </cell>
          <cell r="AG1179">
            <v>46010</v>
          </cell>
          <cell r="AH1179">
            <v>450</v>
          </cell>
          <cell r="AI1179">
            <v>46011</v>
          </cell>
          <cell r="AJ1179">
            <v>1770</v>
          </cell>
          <cell r="AK1179">
            <v>46012</v>
          </cell>
        </row>
        <row r="1180">
          <cell r="V1180" t="str">
            <v>STF9917WPLPINKWMT11D01DI</v>
          </cell>
          <cell r="W1180">
            <v>-18084</v>
          </cell>
          <cell r="X1180">
            <v>0</v>
          </cell>
          <cell r="Y1180">
            <v>18084</v>
          </cell>
          <cell r="Z1180">
            <v>18084</v>
          </cell>
          <cell r="AA1180">
            <v>0</v>
          </cell>
          <cell r="AB1180">
            <v>18084</v>
          </cell>
          <cell r="AC1180">
            <v>-10175</v>
          </cell>
          <cell r="AD1180">
            <v>33</v>
          </cell>
          <cell r="AE1180">
            <v>46006</v>
          </cell>
          <cell r="AF1180">
            <v>2739</v>
          </cell>
          <cell r="AG1180">
            <v>46007</v>
          </cell>
          <cell r="AH1180">
            <v>2387</v>
          </cell>
          <cell r="AI1180">
            <v>46010</v>
          </cell>
          <cell r="AJ1180">
            <v>2750</v>
          </cell>
          <cell r="AK1180">
            <v>46011</v>
          </cell>
        </row>
        <row r="1181">
          <cell r="V1181" t="str">
            <v>STF9917WPLPINKWMTREGDI</v>
          </cell>
          <cell r="W1181">
            <v>-25068</v>
          </cell>
          <cell r="X1181">
            <v>0</v>
          </cell>
          <cell r="Y1181">
            <v>25068</v>
          </cell>
          <cell r="Z1181">
            <v>25068</v>
          </cell>
          <cell r="AA1181">
            <v>0</v>
          </cell>
          <cell r="AB1181">
            <v>25068</v>
          </cell>
          <cell r="AC1181">
            <v>0</v>
          </cell>
          <cell r="AD1181">
            <v>10068</v>
          </cell>
          <cell r="AE1181">
            <v>46020</v>
          </cell>
          <cell r="AF1181">
            <v>15000</v>
          </cell>
          <cell r="AG1181">
            <v>46076</v>
          </cell>
        </row>
        <row r="1182">
          <cell r="V1182" t="str">
            <v>STK163048WHITEALDREGSBD</v>
          </cell>
          <cell r="W1182">
            <v>1</v>
          </cell>
          <cell r="X1182">
            <v>1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1</v>
          </cell>
        </row>
        <row r="1183">
          <cell r="V1183" t="str">
            <v>STK167685WHITEREGAMAZON</v>
          </cell>
          <cell r="W1183">
            <v>40</v>
          </cell>
          <cell r="X1183">
            <v>40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40</v>
          </cell>
        </row>
        <row r="1184">
          <cell r="V1184" t="str">
            <v>STK167685WHITEAMZCOMREGSBD</v>
          </cell>
          <cell r="W1184">
            <v>120</v>
          </cell>
          <cell r="X1184">
            <v>120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120</v>
          </cell>
        </row>
        <row r="1185">
          <cell r="V1185" t="str">
            <v>STK167685WHITENORREGSBD</v>
          </cell>
          <cell r="W1185">
            <v>39</v>
          </cell>
          <cell r="X1185">
            <v>39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39</v>
          </cell>
        </row>
        <row r="1186">
          <cell r="V1186" t="str">
            <v>STK167685WHITEXREGSBD</v>
          </cell>
          <cell r="W1186">
            <v>4316</v>
          </cell>
          <cell r="X1186">
            <v>4356</v>
          </cell>
          <cell r="Y1186">
            <v>0</v>
          </cell>
          <cell r="Z1186">
            <v>40</v>
          </cell>
          <cell r="AA1186">
            <v>0</v>
          </cell>
          <cell r="AB1186">
            <v>40</v>
          </cell>
          <cell r="AC1186">
            <v>4316</v>
          </cell>
        </row>
        <row r="1187">
          <cell r="V1187" t="str">
            <v>STK167893LINENREGAMAZON</v>
          </cell>
          <cell r="W1187">
            <v>50</v>
          </cell>
          <cell r="X1187">
            <v>50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50</v>
          </cell>
        </row>
        <row r="1188">
          <cell r="V1188" t="str">
            <v>STK167893LINENAMZCOMREGSBD</v>
          </cell>
          <cell r="W1188">
            <v>181</v>
          </cell>
          <cell r="X1188">
            <v>181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181</v>
          </cell>
        </row>
        <row r="1189">
          <cell r="V1189" t="str">
            <v>STK167893LINENNORREGSBD</v>
          </cell>
          <cell r="W1189">
            <v>17</v>
          </cell>
          <cell r="X1189">
            <v>17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17</v>
          </cell>
        </row>
        <row r="1190">
          <cell r="V1190" t="str">
            <v>STK167893LINENXREGSBD</v>
          </cell>
          <cell r="W1190">
            <v>2245</v>
          </cell>
          <cell r="X1190">
            <v>2477</v>
          </cell>
          <cell r="Y1190">
            <v>0</v>
          </cell>
          <cell r="Z1190">
            <v>232</v>
          </cell>
          <cell r="AA1190">
            <v>0</v>
          </cell>
          <cell r="AB1190">
            <v>232</v>
          </cell>
          <cell r="AC1190">
            <v>2245</v>
          </cell>
        </row>
        <row r="1191">
          <cell r="V1191" t="str">
            <v>STK18867WHITE MULTIREGSBD</v>
          </cell>
          <cell r="W1191">
            <v>3</v>
          </cell>
          <cell r="X1191">
            <v>3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3</v>
          </cell>
        </row>
        <row r="1192">
          <cell r="V1192" t="str">
            <v>STK18867WHITE MULTINORREGSBD</v>
          </cell>
          <cell r="W1192">
            <v>9</v>
          </cell>
          <cell r="X1192">
            <v>9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9</v>
          </cell>
        </row>
        <row r="1193">
          <cell r="V1193" t="str">
            <v>STK18867WHITE MULTINORCOMREGSBD</v>
          </cell>
          <cell r="W1193">
            <v>19</v>
          </cell>
          <cell r="X1193">
            <v>19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19</v>
          </cell>
        </row>
        <row r="1194">
          <cell r="V1194" t="str">
            <v>STK18868MAUVENORREGSBD</v>
          </cell>
          <cell r="W1194">
            <v>2</v>
          </cell>
          <cell r="X1194">
            <v>2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2</v>
          </cell>
        </row>
        <row r="1195">
          <cell r="V1195" t="str">
            <v>STK18868MAUVENORCOMREGSBD</v>
          </cell>
          <cell r="W1195">
            <v>6</v>
          </cell>
          <cell r="X1195">
            <v>6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6</v>
          </cell>
        </row>
        <row r="1196">
          <cell r="V1196" t="str">
            <v>STK19104CAMEO ROSEXREGSBD</v>
          </cell>
          <cell r="W1196">
            <v>2132</v>
          </cell>
          <cell r="X1196">
            <v>2132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2132</v>
          </cell>
        </row>
        <row r="1197">
          <cell r="V1197" t="str">
            <v>STK19107LILASREGSBD</v>
          </cell>
          <cell r="W1197">
            <v>2</v>
          </cell>
          <cell r="X1197">
            <v>2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2</v>
          </cell>
        </row>
        <row r="1198">
          <cell r="V1198" t="str">
            <v>STK19107LILASX12F45SBD</v>
          </cell>
          <cell r="W1198">
            <v>12</v>
          </cell>
          <cell r="X1198">
            <v>12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12</v>
          </cell>
        </row>
        <row r="1199">
          <cell r="V1199" t="str">
            <v>STK19107LILASX12F46SBD</v>
          </cell>
          <cell r="W1199">
            <v>12</v>
          </cell>
          <cell r="X1199">
            <v>12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12</v>
          </cell>
        </row>
        <row r="1200">
          <cell r="V1200" t="str">
            <v>STK19107LILASX12F47SBD</v>
          </cell>
          <cell r="W1200">
            <v>12</v>
          </cell>
          <cell r="X1200">
            <v>12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12</v>
          </cell>
        </row>
        <row r="1201">
          <cell r="V1201" t="str">
            <v>STK19107LILASXREGSBD</v>
          </cell>
          <cell r="W1201">
            <v>25</v>
          </cell>
          <cell r="X1201">
            <v>25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25</v>
          </cell>
        </row>
        <row r="1202">
          <cell r="V1202" t="str">
            <v>STK19108CHEETAHX06S05SBD</v>
          </cell>
          <cell r="W1202">
            <v>12</v>
          </cell>
          <cell r="X1202">
            <v>12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12</v>
          </cell>
        </row>
        <row r="1203">
          <cell r="V1203" t="str">
            <v>STK19108CHEETAHX12F26SBD</v>
          </cell>
          <cell r="W1203">
            <v>12</v>
          </cell>
          <cell r="X1203">
            <v>12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12</v>
          </cell>
        </row>
        <row r="1204">
          <cell r="V1204" t="str">
            <v>STK19108CHEETAHX12F27SBD</v>
          </cell>
          <cell r="W1204">
            <v>12</v>
          </cell>
          <cell r="X1204">
            <v>12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12</v>
          </cell>
        </row>
        <row r="1205">
          <cell r="V1205" t="str">
            <v>STK19108CHEETAHX12F28SBD</v>
          </cell>
          <cell r="W1205">
            <v>12</v>
          </cell>
          <cell r="X1205">
            <v>12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12</v>
          </cell>
        </row>
        <row r="1206">
          <cell r="V1206" t="str">
            <v>STK19108CHEETAHX12F29SBD</v>
          </cell>
          <cell r="W1206">
            <v>12</v>
          </cell>
          <cell r="X1206">
            <v>12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12</v>
          </cell>
        </row>
        <row r="1207">
          <cell r="V1207" t="str">
            <v>STK19108CHEETAHX12F44SBD</v>
          </cell>
          <cell r="W1207">
            <v>12</v>
          </cell>
          <cell r="X1207">
            <v>12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12</v>
          </cell>
        </row>
        <row r="1208">
          <cell r="V1208" t="str">
            <v>STK19108CHEETAHXREGSBD</v>
          </cell>
          <cell r="W1208">
            <v>2572</v>
          </cell>
          <cell r="X1208">
            <v>2572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2572</v>
          </cell>
        </row>
        <row r="1209">
          <cell r="V1209" t="str">
            <v>STK19131METALIC GOLDXREGSBD</v>
          </cell>
          <cell r="W1209">
            <v>4070</v>
          </cell>
          <cell r="X1209">
            <v>5044</v>
          </cell>
          <cell r="Y1209">
            <v>0</v>
          </cell>
          <cell r="Z1209">
            <v>974</v>
          </cell>
          <cell r="AA1209">
            <v>0</v>
          </cell>
          <cell r="AB1209">
            <v>974</v>
          </cell>
          <cell r="AC1209">
            <v>4070</v>
          </cell>
        </row>
        <row r="1210">
          <cell r="V1210" t="str">
            <v>STK19135FIGXREGSBD</v>
          </cell>
          <cell r="W1210">
            <v>1995</v>
          </cell>
          <cell r="X1210">
            <v>1995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1995</v>
          </cell>
        </row>
        <row r="1211">
          <cell r="V1211" t="str">
            <v>STK19239IVORYALDXREGSBD</v>
          </cell>
          <cell r="W1211">
            <v>-1008</v>
          </cell>
          <cell r="X1211">
            <v>0</v>
          </cell>
          <cell r="Y1211">
            <v>1008</v>
          </cell>
          <cell r="Z1211">
            <v>1008</v>
          </cell>
          <cell r="AA1211">
            <v>0</v>
          </cell>
          <cell r="AB1211">
            <v>1008</v>
          </cell>
          <cell r="AC1211">
            <v>0</v>
          </cell>
          <cell r="AD1211">
            <v>1008</v>
          </cell>
          <cell r="AE1211">
            <v>46097</v>
          </cell>
        </row>
        <row r="1212">
          <cell r="V1212" t="str">
            <v>STK19390BONE DITSY FLORALALDREGSBD</v>
          </cell>
          <cell r="W1212">
            <v>-396</v>
          </cell>
          <cell r="X1212">
            <v>0</v>
          </cell>
          <cell r="Y1212">
            <v>396</v>
          </cell>
          <cell r="Z1212">
            <v>396</v>
          </cell>
          <cell r="AA1212">
            <v>0</v>
          </cell>
          <cell r="AB1212">
            <v>396</v>
          </cell>
          <cell r="AC1212">
            <v>0</v>
          </cell>
          <cell r="AD1212">
            <v>396</v>
          </cell>
          <cell r="AE1212">
            <v>46087</v>
          </cell>
        </row>
        <row r="1213">
          <cell r="V1213" t="str">
            <v>STK19390BONE DITSY FLORALIDKREGDI</v>
          </cell>
          <cell r="W1213">
            <v>-168</v>
          </cell>
          <cell r="X1213">
            <v>0</v>
          </cell>
          <cell r="Y1213">
            <v>168</v>
          </cell>
          <cell r="Z1213">
            <v>168</v>
          </cell>
          <cell r="AA1213">
            <v>0</v>
          </cell>
          <cell r="AB1213">
            <v>168</v>
          </cell>
          <cell r="AC1213">
            <v>0</v>
          </cell>
          <cell r="AD1213">
            <v>168</v>
          </cell>
          <cell r="AE1213">
            <v>46044</v>
          </cell>
        </row>
        <row r="1214">
          <cell r="V1214" t="str">
            <v>STK19390BONE DITSY FLORALXREGSBD</v>
          </cell>
          <cell r="W1214">
            <v>-259</v>
          </cell>
          <cell r="X1214">
            <v>0</v>
          </cell>
          <cell r="Y1214">
            <v>636</v>
          </cell>
          <cell r="Z1214">
            <v>259</v>
          </cell>
          <cell r="AA1214">
            <v>0</v>
          </cell>
          <cell r="AB1214">
            <v>259</v>
          </cell>
          <cell r="AC1214">
            <v>377</v>
          </cell>
          <cell r="AD1214">
            <v>636</v>
          </cell>
          <cell r="AE1214">
            <v>46087</v>
          </cell>
        </row>
        <row r="1215">
          <cell r="V1215" t="str">
            <v>STK19391SWEET ROSE STRAWBERRIESALDREGSBD</v>
          </cell>
          <cell r="W1215">
            <v>-396</v>
          </cell>
          <cell r="X1215">
            <v>0</v>
          </cell>
          <cell r="Y1215">
            <v>396</v>
          </cell>
          <cell r="Z1215">
            <v>396</v>
          </cell>
          <cell r="AA1215">
            <v>0</v>
          </cell>
          <cell r="AB1215">
            <v>396</v>
          </cell>
          <cell r="AC1215">
            <v>0</v>
          </cell>
          <cell r="AD1215">
            <v>396</v>
          </cell>
          <cell r="AE1215">
            <v>46087</v>
          </cell>
        </row>
        <row r="1216">
          <cell r="V1216" t="str">
            <v>STK19391SWEET ROSE STRAWBERRIESIDKREGDI</v>
          </cell>
          <cell r="W1216">
            <v>-300</v>
          </cell>
          <cell r="X1216">
            <v>0</v>
          </cell>
          <cell r="Y1216">
            <v>300</v>
          </cell>
          <cell r="Z1216">
            <v>300</v>
          </cell>
          <cell r="AA1216">
            <v>0</v>
          </cell>
          <cell r="AB1216">
            <v>300</v>
          </cell>
          <cell r="AC1216">
            <v>0</v>
          </cell>
          <cell r="AD1216">
            <v>300</v>
          </cell>
          <cell r="AE1216">
            <v>46044</v>
          </cell>
        </row>
        <row r="1217">
          <cell r="V1217" t="str">
            <v>STK19391SWEET ROSE STRAWBERRIESXREGSBD</v>
          </cell>
          <cell r="W1217">
            <v>-250</v>
          </cell>
          <cell r="X1217">
            <v>0</v>
          </cell>
          <cell r="Y1217">
            <v>504</v>
          </cell>
          <cell r="Z1217">
            <v>250</v>
          </cell>
          <cell r="AA1217">
            <v>0</v>
          </cell>
          <cell r="AB1217">
            <v>250</v>
          </cell>
          <cell r="AC1217">
            <v>254</v>
          </cell>
          <cell r="AD1217">
            <v>504</v>
          </cell>
          <cell r="AE1217">
            <v>46087</v>
          </cell>
        </row>
        <row r="1218">
          <cell r="V1218" t="str">
            <v>STK19413LEMON DELIGHTIDKREGDI</v>
          </cell>
          <cell r="W1218">
            <v>-168</v>
          </cell>
          <cell r="X1218">
            <v>0</v>
          </cell>
          <cell r="Y1218">
            <v>168</v>
          </cell>
          <cell r="Z1218">
            <v>168</v>
          </cell>
          <cell r="AA1218">
            <v>0</v>
          </cell>
          <cell r="AB1218">
            <v>168</v>
          </cell>
          <cell r="AC1218">
            <v>0</v>
          </cell>
          <cell r="AD1218">
            <v>168</v>
          </cell>
          <cell r="AE1218">
            <v>46044</v>
          </cell>
        </row>
        <row r="1219">
          <cell r="V1219" t="str">
            <v>STK19413LEMON DELIGHTXREGSBD</v>
          </cell>
          <cell r="W1219">
            <v>-250</v>
          </cell>
          <cell r="X1219">
            <v>0</v>
          </cell>
          <cell r="Y1219">
            <v>1032</v>
          </cell>
          <cell r="Z1219">
            <v>250</v>
          </cell>
          <cell r="AA1219">
            <v>0</v>
          </cell>
          <cell r="AB1219">
            <v>250</v>
          </cell>
          <cell r="AC1219">
            <v>782</v>
          </cell>
          <cell r="AD1219">
            <v>1032</v>
          </cell>
          <cell r="AE1219">
            <v>46087</v>
          </cell>
        </row>
        <row r="1220">
          <cell r="V1220" t="str">
            <v>STK19414LAVENDERIDKREGDI</v>
          </cell>
          <cell r="W1220">
            <v>-360</v>
          </cell>
          <cell r="X1220">
            <v>0</v>
          </cell>
          <cell r="Y1220">
            <v>360</v>
          </cell>
          <cell r="Z1220">
            <v>360</v>
          </cell>
          <cell r="AA1220">
            <v>0</v>
          </cell>
          <cell r="AB1220">
            <v>360</v>
          </cell>
          <cell r="AC1220">
            <v>0</v>
          </cell>
          <cell r="AD1220">
            <v>360</v>
          </cell>
          <cell r="AE1220">
            <v>46044</v>
          </cell>
        </row>
        <row r="1221">
          <cell r="V1221" t="str">
            <v>STK19414LAVENDERXREGSBD</v>
          </cell>
          <cell r="W1221">
            <v>-256</v>
          </cell>
          <cell r="X1221">
            <v>0</v>
          </cell>
          <cell r="Y1221">
            <v>840</v>
          </cell>
          <cell r="Z1221">
            <v>256</v>
          </cell>
          <cell r="AA1221">
            <v>0</v>
          </cell>
          <cell r="AB1221">
            <v>256</v>
          </cell>
          <cell r="AC1221">
            <v>584</v>
          </cell>
          <cell r="AD1221">
            <v>840</v>
          </cell>
          <cell r="AE1221">
            <v>46087</v>
          </cell>
        </row>
        <row r="1222">
          <cell r="V1222" t="str">
            <v>STK19446HOT PINKSAMCOMREGSBD</v>
          </cell>
          <cell r="W1222">
            <v>-1512</v>
          </cell>
          <cell r="X1222">
            <v>0</v>
          </cell>
          <cell r="Y1222">
            <v>1512</v>
          </cell>
          <cell r="Z1222">
            <v>1512</v>
          </cell>
          <cell r="AA1222">
            <v>0</v>
          </cell>
          <cell r="AB1222">
            <v>1512</v>
          </cell>
          <cell r="AC1222">
            <v>0</v>
          </cell>
          <cell r="AD1222">
            <v>1512</v>
          </cell>
          <cell r="AE1222">
            <v>46077</v>
          </cell>
        </row>
        <row r="1223">
          <cell r="V1223" t="str">
            <v>STK19451ROSE GOLDALDXREGSBD</v>
          </cell>
          <cell r="W1223">
            <v>-1008</v>
          </cell>
          <cell r="X1223">
            <v>0</v>
          </cell>
          <cell r="Y1223">
            <v>1008</v>
          </cell>
          <cell r="Z1223">
            <v>1008</v>
          </cell>
          <cell r="AA1223">
            <v>0</v>
          </cell>
          <cell r="AB1223">
            <v>1008</v>
          </cell>
          <cell r="AC1223">
            <v>0</v>
          </cell>
          <cell r="AD1223">
            <v>1008</v>
          </cell>
          <cell r="AE1223">
            <v>46097</v>
          </cell>
        </row>
        <row r="1224">
          <cell r="V1224" t="str">
            <v>STK19451ROSE GOLDSAMCOMREGSBD</v>
          </cell>
          <cell r="W1224">
            <v>-1512</v>
          </cell>
          <cell r="X1224">
            <v>0</v>
          </cell>
          <cell r="Y1224">
            <v>1512</v>
          </cell>
          <cell r="Z1224">
            <v>1512</v>
          </cell>
          <cell r="AA1224">
            <v>0</v>
          </cell>
          <cell r="AB1224">
            <v>1512</v>
          </cell>
          <cell r="AC1224">
            <v>0</v>
          </cell>
          <cell r="AD1224">
            <v>1512</v>
          </cell>
          <cell r="AE1224">
            <v>46077</v>
          </cell>
        </row>
        <row r="1225">
          <cell r="V1225" t="str">
            <v>STK19464LEMON DELIGHTALDREGSBD</v>
          </cell>
          <cell r="W1225">
            <v>-420</v>
          </cell>
          <cell r="X1225">
            <v>0</v>
          </cell>
          <cell r="Y1225">
            <v>420</v>
          </cell>
          <cell r="Z1225">
            <v>420</v>
          </cell>
          <cell r="AA1225">
            <v>0</v>
          </cell>
          <cell r="AB1225">
            <v>420</v>
          </cell>
          <cell r="AC1225">
            <v>0</v>
          </cell>
          <cell r="AD1225">
            <v>420</v>
          </cell>
          <cell r="AE1225">
            <v>46092</v>
          </cell>
        </row>
        <row r="1226">
          <cell r="V1226" t="str">
            <v>STK19464LEMON DELIGHTIDKREGDI</v>
          </cell>
          <cell r="W1226">
            <v>-168</v>
          </cell>
          <cell r="X1226">
            <v>0</v>
          </cell>
          <cell r="Y1226">
            <v>168</v>
          </cell>
          <cell r="Z1226">
            <v>168</v>
          </cell>
          <cell r="AA1226">
            <v>0</v>
          </cell>
          <cell r="AB1226">
            <v>168</v>
          </cell>
          <cell r="AC1226">
            <v>0</v>
          </cell>
          <cell r="AD1226">
            <v>168</v>
          </cell>
          <cell r="AE1226">
            <v>46049</v>
          </cell>
        </row>
        <row r="1227">
          <cell r="V1227" t="str">
            <v>STK19464LEMON DELIGHTXREGSBD</v>
          </cell>
          <cell r="W1227">
            <v>-170</v>
          </cell>
          <cell r="X1227">
            <v>0</v>
          </cell>
          <cell r="Y1227">
            <v>612</v>
          </cell>
          <cell r="Z1227">
            <v>170</v>
          </cell>
          <cell r="AA1227">
            <v>0</v>
          </cell>
          <cell r="AB1227">
            <v>170</v>
          </cell>
          <cell r="AC1227">
            <v>442</v>
          </cell>
          <cell r="AD1227">
            <v>612</v>
          </cell>
          <cell r="AE1227">
            <v>46092</v>
          </cell>
        </row>
        <row r="1228">
          <cell r="V1228" t="str">
            <v>STK19465PINK LEMONADEALDREGSBD</v>
          </cell>
          <cell r="W1228">
            <v>-528</v>
          </cell>
          <cell r="X1228">
            <v>0</v>
          </cell>
          <cell r="Y1228">
            <v>528</v>
          </cell>
          <cell r="Z1228">
            <v>528</v>
          </cell>
          <cell r="AA1228">
            <v>0</v>
          </cell>
          <cell r="AB1228">
            <v>528</v>
          </cell>
          <cell r="AC1228">
            <v>0</v>
          </cell>
          <cell r="AD1228">
            <v>528</v>
          </cell>
          <cell r="AE1228">
            <v>46092</v>
          </cell>
        </row>
        <row r="1229">
          <cell r="V1229" t="str">
            <v>STK19465PINK LEMONADEIDKREGDI</v>
          </cell>
          <cell r="W1229">
            <v>-168</v>
          </cell>
          <cell r="X1229">
            <v>0</v>
          </cell>
          <cell r="Y1229">
            <v>168</v>
          </cell>
          <cell r="Z1229">
            <v>168</v>
          </cell>
          <cell r="AA1229">
            <v>0</v>
          </cell>
          <cell r="AB1229">
            <v>168</v>
          </cell>
          <cell r="AC1229">
            <v>0</v>
          </cell>
          <cell r="AD1229">
            <v>168</v>
          </cell>
          <cell r="AE1229">
            <v>46049</v>
          </cell>
        </row>
        <row r="1230">
          <cell r="V1230" t="str">
            <v>STK19465PINK LEMONADEXREGSBD</v>
          </cell>
          <cell r="W1230">
            <v>-170</v>
          </cell>
          <cell r="X1230">
            <v>0</v>
          </cell>
          <cell r="Y1230">
            <v>504</v>
          </cell>
          <cell r="Z1230">
            <v>170</v>
          </cell>
          <cell r="AA1230">
            <v>0</v>
          </cell>
          <cell r="AB1230">
            <v>170</v>
          </cell>
          <cell r="AC1230">
            <v>334</v>
          </cell>
          <cell r="AD1230">
            <v>504</v>
          </cell>
          <cell r="AE1230">
            <v>46092</v>
          </cell>
        </row>
        <row r="1231">
          <cell r="V1231" t="str">
            <v>STK19602MIDNIGHT BLUEALDREGSBD</v>
          </cell>
          <cell r="W1231">
            <v>-192</v>
          </cell>
          <cell r="X1231">
            <v>0</v>
          </cell>
          <cell r="Y1231">
            <v>192</v>
          </cell>
          <cell r="Z1231">
            <v>192</v>
          </cell>
          <cell r="AA1231">
            <v>0</v>
          </cell>
          <cell r="AB1231">
            <v>192</v>
          </cell>
          <cell r="AC1231">
            <v>0</v>
          </cell>
          <cell r="AD1231">
            <v>192</v>
          </cell>
          <cell r="AE1231">
            <v>46092</v>
          </cell>
        </row>
        <row r="1232">
          <cell r="V1232" t="str">
            <v>STK19602MIDNIGHT BLUEXREGSBD</v>
          </cell>
          <cell r="W1232">
            <v>-280</v>
          </cell>
          <cell r="X1232">
            <v>0</v>
          </cell>
          <cell r="Y1232">
            <v>1008</v>
          </cell>
          <cell r="Z1232">
            <v>280</v>
          </cell>
          <cell r="AA1232">
            <v>0</v>
          </cell>
          <cell r="AB1232">
            <v>280</v>
          </cell>
          <cell r="AC1232">
            <v>728</v>
          </cell>
          <cell r="AD1232">
            <v>1008</v>
          </cell>
          <cell r="AE1232">
            <v>46092</v>
          </cell>
        </row>
        <row r="1233">
          <cell r="V1233" t="str">
            <v>STK19603SWEET ROSEALDREGSBD</v>
          </cell>
          <cell r="W1233">
            <v>-192</v>
          </cell>
          <cell r="X1233">
            <v>0</v>
          </cell>
          <cell r="Y1233">
            <v>192</v>
          </cell>
          <cell r="Z1233">
            <v>192</v>
          </cell>
          <cell r="AA1233">
            <v>0</v>
          </cell>
          <cell r="AB1233">
            <v>192</v>
          </cell>
          <cell r="AC1233">
            <v>0</v>
          </cell>
          <cell r="AD1233">
            <v>192</v>
          </cell>
          <cell r="AE1233">
            <v>46092</v>
          </cell>
        </row>
        <row r="1234">
          <cell r="V1234" t="str">
            <v>STK19603SWEET ROSEXREGSBD</v>
          </cell>
          <cell r="W1234">
            <v>-280</v>
          </cell>
          <cell r="X1234">
            <v>0</v>
          </cell>
          <cell r="Y1234">
            <v>1008</v>
          </cell>
          <cell r="Z1234">
            <v>280</v>
          </cell>
          <cell r="AA1234">
            <v>0</v>
          </cell>
          <cell r="AB1234">
            <v>280</v>
          </cell>
          <cell r="AC1234">
            <v>728</v>
          </cell>
          <cell r="AD1234">
            <v>1008</v>
          </cell>
          <cell r="AE1234">
            <v>46092</v>
          </cell>
        </row>
        <row r="1235">
          <cell r="V1235" t="str">
            <v>STK261419BROWNREGSBD</v>
          </cell>
          <cell r="W1235">
            <v>243</v>
          </cell>
          <cell r="X1235">
            <v>243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243</v>
          </cell>
        </row>
        <row r="1236">
          <cell r="V1236" t="str">
            <v>STK261419BROWNALDREGSBD</v>
          </cell>
          <cell r="W1236">
            <v>1091</v>
          </cell>
          <cell r="X1236">
            <v>1091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1091</v>
          </cell>
        </row>
        <row r="1237">
          <cell r="V1237" t="str">
            <v>STK261419BROWNXREGSBD</v>
          </cell>
          <cell r="W1237">
            <v>2516</v>
          </cell>
          <cell r="X1237">
            <v>3416</v>
          </cell>
          <cell r="Y1237">
            <v>0</v>
          </cell>
          <cell r="Z1237">
            <v>900</v>
          </cell>
          <cell r="AA1237">
            <v>0</v>
          </cell>
          <cell r="AB1237">
            <v>900</v>
          </cell>
          <cell r="AC1237">
            <v>2516</v>
          </cell>
        </row>
        <row r="1238">
          <cell r="V1238" t="str">
            <v>STK263483NAVYREGAMAZON</v>
          </cell>
          <cell r="W1238">
            <v>92</v>
          </cell>
          <cell r="X1238">
            <v>92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92</v>
          </cell>
        </row>
        <row r="1239">
          <cell r="V1239" t="str">
            <v>STK263483NAVYALDREGSBD</v>
          </cell>
          <cell r="W1239">
            <v>440</v>
          </cell>
          <cell r="X1239">
            <v>440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440</v>
          </cell>
        </row>
        <row r="1240">
          <cell r="V1240" t="str">
            <v>STK263483NAVYALDXREGSBD</v>
          </cell>
          <cell r="W1240">
            <v>-624</v>
          </cell>
          <cell r="X1240">
            <v>0</v>
          </cell>
          <cell r="Y1240">
            <v>624</v>
          </cell>
          <cell r="Z1240">
            <v>624</v>
          </cell>
          <cell r="AA1240">
            <v>0</v>
          </cell>
          <cell r="AB1240">
            <v>624</v>
          </cell>
          <cell r="AC1240">
            <v>0</v>
          </cell>
          <cell r="AD1240">
            <v>624</v>
          </cell>
          <cell r="AE1240">
            <v>46041</v>
          </cell>
        </row>
        <row r="1241">
          <cell r="V1241" t="str">
            <v>STK263483NAVYAMZCOMREGSBD</v>
          </cell>
          <cell r="W1241">
            <v>1658</v>
          </cell>
          <cell r="X1241">
            <v>1658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1658</v>
          </cell>
        </row>
        <row r="1242">
          <cell r="V1242" t="str">
            <v>STK263483NAVYNORREGSBD</v>
          </cell>
          <cell r="W1242">
            <v>49</v>
          </cell>
          <cell r="X1242">
            <v>49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49</v>
          </cell>
        </row>
        <row r="1243">
          <cell r="V1243" t="str">
            <v>STK263483NAVYVONREGSBD</v>
          </cell>
          <cell r="W1243">
            <v>-444</v>
          </cell>
          <cell r="X1243">
            <v>0</v>
          </cell>
          <cell r="Y1243">
            <v>444</v>
          </cell>
          <cell r="Z1243">
            <v>444</v>
          </cell>
          <cell r="AA1243">
            <v>0</v>
          </cell>
          <cell r="AB1243">
            <v>444</v>
          </cell>
          <cell r="AC1243">
            <v>0</v>
          </cell>
          <cell r="AD1243">
            <v>444</v>
          </cell>
          <cell r="AE1243">
            <v>46087</v>
          </cell>
        </row>
        <row r="1244">
          <cell r="V1244" t="str">
            <v>STK263483NAVYXREGSBD</v>
          </cell>
          <cell r="W1244">
            <v>189</v>
          </cell>
          <cell r="X1244">
            <v>189</v>
          </cell>
          <cell r="Y1244">
            <v>888</v>
          </cell>
          <cell r="Z1244">
            <v>0</v>
          </cell>
          <cell r="AA1244">
            <v>0</v>
          </cell>
          <cell r="AB1244">
            <v>0</v>
          </cell>
          <cell r="AC1244">
            <v>1077</v>
          </cell>
          <cell r="AD1244">
            <v>888</v>
          </cell>
          <cell r="AE1244">
            <v>46087</v>
          </cell>
        </row>
        <row r="1245">
          <cell r="V1245" t="str">
            <v>STK263941TAN-BEIGEREGSBD</v>
          </cell>
          <cell r="W1245">
            <v>1</v>
          </cell>
          <cell r="X1245">
            <v>1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1</v>
          </cell>
        </row>
        <row r="1246">
          <cell r="V1246" t="str">
            <v>STK263941TAN-BEIGEALDREGSBD</v>
          </cell>
          <cell r="W1246">
            <v>760</v>
          </cell>
          <cell r="X1246">
            <v>760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760</v>
          </cell>
        </row>
        <row r="1247">
          <cell r="V1247" t="str">
            <v>STK263941TAN-BEIGEALDXREGSBD</v>
          </cell>
          <cell r="W1247">
            <v>-852</v>
          </cell>
          <cell r="X1247">
            <v>0</v>
          </cell>
          <cell r="Y1247">
            <v>852</v>
          </cell>
          <cell r="Z1247">
            <v>852</v>
          </cell>
          <cell r="AA1247">
            <v>0</v>
          </cell>
          <cell r="AB1247">
            <v>852</v>
          </cell>
          <cell r="AC1247">
            <v>0</v>
          </cell>
          <cell r="AD1247">
            <v>852</v>
          </cell>
          <cell r="AE1247">
            <v>46041</v>
          </cell>
        </row>
        <row r="1248">
          <cell r="V1248" t="str">
            <v>STK263941TAN-BEIGEAMZCOMREGSBD</v>
          </cell>
          <cell r="W1248">
            <v>1819</v>
          </cell>
          <cell r="X1248">
            <v>1819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1819</v>
          </cell>
        </row>
        <row r="1249">
          <cell r="V1249" t="str">
            <v>STK263941TAN-BEIGEXREGSBD</v>
          </cell>
          <cell r="W1249">
            <v>-50</v>
          </cell>
          <cell r="X1249">
            <v>0</v>
          </cell>
          <cell r="Y1249">
            <v>1548</v>
          </cell>
          <cell r="Z1249">
            <v>50</v>
          </cell>
          <cell r="AA1249">
            <v>0</v>
          </cell>
          <cell r="AB1249">
            <v>50</v>
          </cell>
          <cell r="AC1249">
            <v>1498</v>
          </cell>
          <cell r="AD1249">
            <v>1548</v>
          </cell>
          <cell r="AE1249">
            <v>46087</v>
          </cell>
        </row>
        <row r="1250">
          <cell r="V1250" t="str">
            <v>STK264274BLACKALDREGSBD</v>
          </cell>
          <cell r="W1250">
            <v>469</v>
          </cell>
          <cell r="X1250">
            <v>539</v>
          </cell>
          <cell r="Y1250">
            <v>0</v>
          </cell>
          <cell r="Z1250">
            <v>70</v>
          </cell>
          <cell r="AA1250">
            <v>0</v>
          </cell>
          <cell r="AB1250">
            <v>70</v>
          </cell>
          <cell r="AC1250">
            <v>469</v>
          </cell>
        </row>
        <row r="1251">
          <cell r="V1251" t="str">
            <v>STK264274BLACKAMZCOMREGSBD</v>
          </cell>
          <cell r="W1251">
            <v>827</v>
          </cell>
          <cell r="X1251">
            <v>912</v>
          </cell>
          <cell r="Y1251">
            <v>0</v>
          </cell>
          <cell r="Z1251">
            <v>85</v>
          </cell>
          <cell r="AA1251">
            <v>0</v>
          </cell>
          <cell r="AB1251">
            <v>85</v>
          </cell>
          <cell r="AC1251">
            <v>827</v>
          </cell>
        </row>
        <row r="1252">
          <cell r="V1252" t="str">
            <v>STK264274BLACKXREGSBD</v>
          </cell>
          <cell r="W1252">
            <v>-7</v>
          </cell>
          <cell r="X1252">
            <v>194</v>
          </cell>
          <cell r="Y1252">
            <v>1200</v>
          </cell>
          <cell r="Z1252">
            <v>201</v>
          </cell>
          <cell r="AA1252">
            <v>0</v>
          </cell>
          <cell r="AB1252">
            <v>201</v>
          </cell>
          <cell r="AC1252">
            <v>1193</v>
          </cell>
          <cell r="AD1252">
            <v>1200</v>
          </cell>
          <cell r="AE1252">
            <v>46076</v>
          </cell>
        </row>
        <row r="1253">
          <cell r="V1253" t="str">
            <v>STK264547TAN-BEIGEREGSBD</v>
          </cell>
          <cell r="W1253">
            <v>3</v>
          </cell>
          <cell r="X1253">
            <v>3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3</v>
          </cell>
        </row>
        <row r="1254">
          <cell r="V1254" t="str">
            <v>STK264547TAN-BEIGEALDREGSBD</v>
          </cell>
          <cell r="W1254">
            <v>591</v>
          </cell>
          <cell r="X1254">
            <v>591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591</v>
          </cell>
        </row>
        <row r="1255">
          <cell r="V1255" t="str">
            <v>STK264547TAN-BEIGEAMZCOMREGSBD</v>
          </cell>
          <cell r="W1255">
            <v>498</v>
          </cell>
          <cell r="X1255">
            <v>498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498</v>
          </cell>
        </row>
        <row r="1256">
          <cell r="V1256" t="str">
            <v>STK264547TAN-BEIGEXREGSBD</v>
          </cell>
          <cell r="W1256">
            <v>-57</v>
          </cell>
          <cell r="X1256">
            <v>3</v>
          </cell>
          <cell r="Y1256">
            <v>1236</v>
          </cell>
          <cell r="Z1256">
            <v>60</v>
          </cell>
          <cell r="AA1256">
            <v>0</v>
          </cell>
          <cell r="AB1256">
            <v>60</v>
          </cell>
          <cell r="AC1256">
            <v>1179</v>
          </cell>
          <cell r="AD1256">
            <v>1236</v>
          </cell>
          <cell r="AE1256">
            <v>46076</v>
          </cell>
        </row>
        <row r="1257">
          <cell r="V1257" t="str">
            <v>STK264553GREYALDREGSBD</v>
          </cell>
          <cell r="W1257">
            <v>16</v>
          </cell>
          <cell r="X1257">
            <v>16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16</v>
          </cell>
        </row>
        <row r="1258">
          <cell r="V1258" t="str">
            <v>STK265251GREYALDREGSBD</v>
          </cell>
          <cell r="W1258">
            <v>4</v>
          </cell>
          <cell r="X1258">
            <v>4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4</v>
          </cell>
        </row>
        <row r="1259">
          <cell r="V1259" t="str">
            <v>STK265251GREYAMZCOMREGSBD</v>
          </cell>
          <cell r="W1259">
            <v>1403</v>
          </cell>
          <cell r="X1259">
            <v>1405</v>
          </cell>
          <cell r="Y1259">
            <v>0</v>
          </cell>
          <cell r="Z1259">
            <v>2</v>
          </cell>
          <cell r="AA1259">
            <v>0</v>
          </cell>
          <cell r="AB1259">
            <v>2</v>
          </cell>
          <cell r="AC1259">
            <v>1403</v>
          </cell>
        </row>
        <row r="1260">
          <cell r="V1260" t="str">
            <v>STK265251GREYXREGSBD</v>
          </cell>
          <cell r="W1260">
            <v>390</v>
          </cell>
          <cell r="X1260">
            <v>784</v>
          </cell>
          <cell r="Y1260">
            <v>0</v>
          </cell>
          <cell r="Z1260">
            <v>394</v>
          </cell>
          <cell r="AA1260">
            <v>0</v>
          </cell>
          <cell r="AB1260">
            <v>394</v>
          </cell>
          <cell r="AC1260">
            <v>390</v>
          </cell>
        </row>
        <row r="1261">
          <cell r="V1261" t="str">
            <v>STK266147TAN-BEIGENORREGSBD</v>
          </cell>
          <cell r="W1261">
            <v>12</v>
          </cell>
          <cell r="X1261">
            <v>12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12</v>
          </cell>
        </row>
        <row r="1262">
          <cell r="V1262" t="str">
            <v>STK266147TAN-BEIGEXREGSBD</v>
          </cell>
          <cell r="W1262">
            <v>2795</v>
          </cell>
          <cell r="X1262">
            <v>3821</v>
          </cell>
          <cell r="Y1262">
            <v>0</v>
          </cell>
          <cell r="Z1262">
            <v>926</v>
          </cell>
          <cell r="AA1262">
            <v>100</v>
          </cell>
          <cell r="AB1262">
            <v>1026</v>
          </cell>
          <cell r="AC1262">
            <v>2795</v>
          </cell>
        </row>
        <row r="1263">
          <cell r="V1263" t="str">
            <v>STK267198BLACKALDREGSBD</v>
          </cell>
          <cell r="W1263">
            <v>3</v>
          </cell>
          <cell r="X1263">
            <v>3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3</v>
          </cell>
        </row>
        <row r="1264">
          <cell r="V1264" t="str">
            <v>STK267251TAN-BEIGEALDXREGSBD</v>
          </cell>
          <cell r="W1264">
            <v>-852</v>
          </cell>
          <cell r="X1264">
            <v>0</v>
          </cell>
          <cell r="Y1264">
            <v>852</v>
          </cell>
          <cell r="Z1264">
            <v>852</v>
          </cell>
          <cell r="AA1264">
            <v>0</v>
          </cell>
          <cell r="AB1264">
            <v>852</v>
          </cell>
          <cell r="AC1264">
            <v>0</v>
          </cell>
          <cell r="AD1264">
            <v>852</v>
          </cell>
          <cell r="AE1264">
            <v>46102</v>
          </cell>
        </row>
        <row r="1265">
          <cell r="V1265" t="str">
            <v>STK267251TAN-BEIGEAMZCOMREGSBD</v>
          </cell>
          <cell r="W1265">
            <v>182</v>
          </cell>
          <cell r="X1265">
            <v>182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182</v>
          </cell>
        </row>
        <row r="1266">
          <cell r="V1266" t="str">
            <v>STK267251TAN-BEIGEXREGSBD</v>
          </cell>
          <cell r="W1266">
            <v>1966</v>
          </cell>
          <cell r="X1266">
            <v>2666</v>
          </cell>
          <cell r="Y1266">
            <v>1548</v>
          </cell>
          <cell r="Z1266">
            <v>672</v>
          </cell>
          <cell r="AA1266">
            <v>28</v>
          </cell>
          <cell r="AB1266">
            <v>700</v>
          </cell>
          <cell r="AC1266">
            <v>3514</v>
          </cell>
          <cell r="AD1266">
            <v>1548</v>
          </cell>
          <cell r="AE1266">
            <v>46107</v>
          </cell>
        </row>
        <row r="1267">
          <cell r="V1267" t="str">
            <v>STK267405KHAKIAMZCOMREGSBD</v>
          </cell>
          <cell r="W1267">
            <v>120</v>
          </cell>
          <cell r="X1267">
            <v>120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120</v>
          </cell>
        </row>
        <row r="1268">
          <cell r="V1268" t="str">
            <v>STK267405KHAKIXREGSBD</v>
          </cell>
          <cell r="W1268">
            <v>549</v>
          </cell>
          <cell r="X1268">
            <v>945</v>
          </cell>
          <cell r="Y1268">
            <v>0</v>
          </cell>
          <cell r="Z1268">
            <v>396</v>
          </cell>
          <cell r="AA1268">
            <v>0</v>
          </cell>
          <cell r="AB1268">
            <v>396</v>
          </cell>
          <cell r="AC1268">
            <v>549</v>
          </cell>
        </row>
        <row r="1269">
          <cell r="V1269" t="str">
            <v>STK267524WHITEALDREGSBD</v>
          </cell>
          <cell r="W1269">
            <v>727</v>
          </cell>
          <cell r="X1269">
            <v>727</v>
          </cell>
          <cell r="Y1269">
            <v>0</v>
          </cell>
          <cell r="Z1269">
            <v>0</v>
          </cell>
          <cell r="AA1269">
            <v>0</v>
          </cell>
          <cell r="AB1269">
            <v>0</v>
          </cell>
          <cell r="AC1269">
            <v>727</v>
          </cell>
        </row>
        <row r="1270">
          <cell r="V1270" t="str">
            <v>STK267524WHITENORREGSBD</v>
          </cell>
          <cell r="W1270">
            <v>45</v>
          </cell>
          <cell r="X1270">
            <v>45</v>
          </cell>
          <cell r="Y1270">
            <v>0</v>
          </cell>
          <cell r="Z1270">
            <v>0</v>
          </cell>
          <cell r="AA1270">
            <v>0</v>
          </cell>
          <cell r="AB1270">
            <v>0</v>
          </cell>
          <cell r="AC1270">
            <v>45</v>
          </cell>
        </row>
        <row r="1271">
          <cell r="V1271" t="str">
            <v>STK267524WHITEXREGSBD</v>
          </cell>
          <cell r="W1271">
            <v>1836</v>
          </cell>
          <cell r="X1271">
            <v>1836</v>
          </cell>
          <cell r="Y1271">
            <v>0</v>
          </cell>
          <cell r="Z1271">
            <v>0</v>
          </cell>
          <cell r="AA1271">
            <v>0</v>
          </cell>
          <cell r="AB1271">
            <v>0</v>
          </cell>
          <cell r="AC1271">
            <v>1836</v>
          </cell>
        </row>
        <row r="1272">
          <cell r="V1272" t="str">
            <v>STK267589BROWNALDREGSBD</v>
          </cell>
          <cell r="W1272">
            <v>54</v>
          </cell>
          <cell r="X1272">
            <v>54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54</v>
          </cell>
        </row>
        <row r="1273">
          <cell r="V1273" t="str">
            <v>STK267750TAN-BEIGEREGSBD</v>
          </cell>
          <cell r="W1273">
            <v>4</v>
          </cell>
          <cell r="X1273">
            <v>4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4</v>
          </cell>
        </row>
        <row r="1274">
          <cell r="V1274" t="str">
            <v>STK267750TAN-BEIGEALDREGSBD</v>
          </cell>
          <cell r="W1274">
            <v>-504</v>
          </cell>
          <cell r="X1274">
            <v>0</v>
          </cell>
          <cell r="Y1274">
            <v>504</v>
          </cell>
          <cell r="Z1274">
            <v>504</v>
          </cell>
          <cell r="AA1274">
            <v>0</v>
          </cell>
          <cell r="AB1274">
            <v>504</v>
          </cell>
          <cell r="AC1274">
            <v>0</v>
          </cell>
          <cell r="AD1274">
            <v>504</v>
          </cell>
          <cell r="AE1274">
            <v>46046</v>
          </cell>
        </row>
        <row r="1275">
          <cell r="V1275" t="str">
            <v>STK267750TAN-BEIGEAMZCOMREGSBD</v>
          </cell>
          <cell r="W1275">
            <v>181</v>
          </cell>
          <cell r="X1275">
            <v>181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C1275">
            <v>181</v>
          </cell>
        </row>
        <row r="1276">
          <cell r="V1276" t="str">
            <v>STK267750TAN-BEIGERKRREGSBD</v>
          </cell>
          <cell r="W1276">
            <v>-300</v>
          </cell>
          <cell r="X1276">
            <v>0</v>
          </cell>
          <cell r="Y1276">
            <v>300</v>
          </cell>
          <cell r="Z1276">
            <v>300</v>
          </cell>
          <cell r="AA1276">
            <v>0</v>
          </cell>
          <cell r="AB1276">
            <v>300</v>
          </cell>
          <cell r="AC1276">
            <v>0</v>
          </cell>
          <cell r="AD1276">
            <v>300</v>
          </cell>
          <cell r="AE1276">
            <v>46051</v>
          </cell>
        </row>
        <row r="1277">
          <cell r="V1277" t="str">
            <v>STK267750TAN-BEIGEXREGSBD</v>
          </cell>
          <cell r="W1277">
            <v>1341</v>
          </cell>
          <cell r="X1277">
            <v>2195</v>
          </cell>
          <cell r="Y1277">
            <v>1584</v>
          </cell>
          <cell r="Z1277">
            <v>854</v>
          </cell>
          <cell r="AA1277">
            <v>0</v>
          </cell>
          <cell r="AB1277">
            <v>854</v>
          </cell>
          <cell r="AC1277">
            <v>2925</v>
          </cell>
          <cell r="AD1277">
            <v>1584</v>
          </cell>
          <cell r="AE1277">
            <v>46051</v>
          </cell>
        </row>
        <row r="1278">
          <cell r="V1278" t="str">
            <v>STK28871STONENORREGSBD</v>
          </cell>
          <cell r="W1278">
            <v>2</v>
          </cell>
          <cell r="X1278">
            <v>2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2</v>
          </cell>
        </row>
        <row r="1279">
          <cell r="V1279" t="str">
            <v>STK28871STONENORCOMREGSBD</v>
          </cell>
          <cell r="W1279">
            <v>35</v>
          </cell>
          <cell r="X1279">
            <v>35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35</v>
          </cell>
        </row>
        <row r="1280">
          <cell r="V1280" t="str">
            <v>STK28965NAVYREGSBD</v>
          </cell>
          <cell r="W1280">
            <v>1</v>
          </cell>
          <cell r="X1280">
            <v>1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1</v>
          </cell>
        </row>
        <row r="1281">
          <cell r="V1281" t="str">
            <v>STK29100OAT MILKNORREGSBD</v>
          </cell>
          <cell r="W1281">
            <v>96</v>
          </cell>
          <cell r="X1281">
            <v>96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96</v>
          </cell>
        </row>
        <row r="1282">
          <cell r="V1282" t="str">
            <v>STK29100OAT MILKNORCOMREGSBD</v>
          </cell>
          <cell r="W1282">
            <v>54</v>
          </cell>
          <cell r="X1282">
            <v>54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54</v>
          </cell>
        </row>
        <row r="1283">
          <cell r="V1283" t="str">
            <v>STK29100OAT MILKXREGSBD</v>
          </cell>
          <cell r="W1283">
            <v>2174</v>
          </cell>
          <cell r="X1283">
            <v>2174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2174</v>
          </cell>
        </row>
        <row r="1284">
          <cell r="V1284" t="str">
            <v>STK29101MIDNIGHT BLUEREGSBD</v>
          </cell>
          <cell r="W1284">
            <v>3</v>
          </cell>
          <cell r="X1284">
            <v>3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3</v>
          </cell>
        </row>
        <row r="1285">
          <cell r="V1285" t="str">
            <v>STK29101MIDNIGHT BLUEXREGSBD</v>
          </cell>
          <cell r="W1285">
            <v>3283</v>
          </cell>
          <cell r="X1285">
            <v>4075</v>
          </cell>
          <cell r="Y1285">
            <v>0</v>
          </cell>
          <cell r="Z1285">
            <v>792</v>
          </cell>
          <cell r="AA1285">
            <v>0</v>
          </cell>
          <cell r="AB1285">
            <v>792</v>
          </cell>
          <cell r="AC1285">
            <v>3283</v>
          </cell>
        </row>
        <row r="1286">
          <cell r="V1286" t="str">
            <v>STK29129NAVYIDKREGDI</v>
          </cell>
          <cell r="W1286">
            <v>-276</v>
          </cell>
          <cell r="X1286">
            <v>0</v>
          </cell>
          <cell r="Y1286">
            <v>276</v>
          </cell>
          <cell r="Z1286">
            <v>276</v>
          </cell>
          <cell r="AA1286">
            <v>0</v>
          </cell>
          <cell r="AB1286">
            <v>276</v>
          </cell>
          <cell r="AC1286">
            <v>0</v>
          </cell>
          <cell r="AD1286">
            <v>276</v>
          </cell>
          <cell r="AE1286">
            <v>46044</v>
          </cell>
        </row>
        <row r="1287">
          <cell r="V1287" t="str">
            <v>STK29129NAVYXREGSBD</v>
          </cell>
          <cell r="W1287">
            <v>-240</v>
          </cell>
          <cell r="X1287">
            <v>0</v>
          </cell>
          <cell r="Y1287">
            <v>924</v>
          </cell>
          <cell r="Z1287">
            <v>240</v>
          </cell>
          <cell r="AA1287">
            <v>0</v>
          </cell>
          <cell r="AB1287">
            <v>240</v>
          </cell>
          <cell r="AC1287">
            <v>684</v>
          </cell>
          <cell r="AD1287">
            <v>924</v>
          </cell>
          <cell r="AE1287">
            <v>46087</v>
          </cell>
        </row>
        <row r="1288">
          <cell r="V1288" t="str">
            <v>STK29130NAVYALDXREGSBD</v>
          </cell>
          <cell r="W1288">
            <v>-1008</v>
          </cell>
          <cell r="X1288">
            <v>0</v>
          </cell>
          <cell r="Y1288">
            <v>1008</v>
          </cell>
          <cell r="Z1288">
            <v>1008</v>
          </cell>
          <cell r="AA1288">
            <v>0</v>
          </cell>
          <cell r="AB1288">
            <v>1008</v>
          </cell>
          <cell r="AC1288">
            <v>0</v>
          </cell>
          <cell r="AD1288">
            <v>1008</v>
          </cell>
          <cell r="AE1288">
            <v>46097</v>
          </cell>
        </row>
        <row r="1289">
          <cell r="V1289" t="str">
            <v>STK29130NAVYSAMCOMREGSBD</v>
          </cell>
          <cell r="W1289">
            <v>-1512</v>
          </cell>
          <cell r="X1289">
            <v>0</v>
          </cell>
          <cell r="Y1289">
            <v>1512</v>
          </cell>
          <cell r="Z1289">
            <v>1512</v>
          </cell>
          <cell r="AA1289">
            <v>0</v>
          </cell>
          <cell r="AB1289">
            <v>1512</v>
          </cell>
          <cell r="AC1289">
            <v>0</v>
          </cell>
          <cell r="AD1289">
            <v>1512</v>
          </cell>
          <cell r="AE1289">
            <v>46077</v>
          </cell>
        </row>
        <row r="1290">
          <cell r="V1290" t="str">
            <v>STK29364MIDNIGHT BLUEALDREGSBD</v>
          </cell>
          <cell r="W1290">
            <v>-876</v>
          </cell>
          <cell r="X1290">
            <v>0</v>
          </cell>
          <cell r="Y1290">
            <v>876</v>
          </cell>
          <cell r="Z1290">
            <v>876</v>
          </cell>
          <cell r="AA1290">
            <v>0</v>
          </cell>
          <cell r="AB1290">
            <v>876</v>
          </cell>
          <cell r="AC1290">
            <v>0</v>
          </cell>
          <cell r="AD1290">
            <v>876</v>
          </cell>
          <cell r="AE1290">
            <v>46102</v>
          </cell>
        </row>
        <row r="1291">
          <cell r="V1291" t="str">
            <v>STK29364MIDNIGHT BLUEXREGSBD</v>
          </cell>
          <cell r="W1291">
            <v>-259</v>
          </cell>
          <cell r="X1291">
            <v>0</v>
          </cell>
          <cell r="Y1291">
            <v>1368</v>
          </cell>
          <cell r="Z1291">
            <v>259</v>
          </cell>
          <cell r="AA1291">
            <v>0</v>
          </cell>
          <cell r="AB1291">
            <v>259</v>
          </cell>
          <cell r="AC1291">
            <v>1109</v>
          </cell>
          <cell r="AD1291">
            <v>1368</v>
          </cell>
          <cell r="AE1291">
            <v>46107</v>
          </cell>
        </row>
        <row r="1292">
          <cell r="V1292" t="str">
            <v>STK29370ULTIMATE GREYALDREGSBD</v>
          </cell>
          <cell r="W1292">
            <v>-528</v>
          </cell>
          <cell r="X1292">
            <v>0</v>
          </cell>
          <cell r="Y1292">
            <v>528</v>
          </cell>
          <cell r="Z1292">
            <v>528</v>
          </cell>
          <cell r="AA1292">
            <v>0</v>
          </cell>
          <cell r="AB1292">
            <v>528</v>
          </cell>
          <cell r="AC1292">
            <v>0</v>
          </cell>
          <cell r="AD1292">
            <v>528</v>
          </cell>
          <cell r="AE1292">
            <v>46087</v>
          </cell>
        </row>
        <row r="1293">
          <cell r="V1293" t="str">
            <v>STK29370ULTIMATE GREYXREGSBD</v>
          </cell>
          <cell r="W1293">
            <v>-200</v>
          </cell>
          <cell r="X1293">
            <v>0</v>
          </cell>
          <cell r="Y1293">
            <v>1872</v>
          </cell>
          <cell r="Z1293">
            <v>200</v>
          </cell>
          <cell r="AA1293">
            <v>0</v>
          </cell>
          <cell r="AB1293">
            <v>200</v>
          </cell>
          <cell r="AC1293">
            <v>1672</v>
          </cell>
          <cell r="AD1293">
            <v>1872</v>
          </cell>
          <cell r="AE1293">
            <v>46087</v>
          </cell>
        </row>
        <row r="1294">
          <cell r="V1294" t="str">
            <v>STK29372BONEALDREGSBD</v>
          </cell>
          <cell r="W1294">
            <v>-420</v>
          </cell>
          <cell r="X1294">
            <v>0</v>
          </cell>
          <cell r="Y1294">
            <v>420</v>
          </cell>
          <cell r="Z1294">
            <v>420</v>
          </cell>
          <cell r="AA1294">
            <v>0</v>
          </cell>
          <cell r="AB1294">
            <v>420</v>
          </cell>
          <cell r="AC1294">
            <v>0</v>
          </cell>
          <cell r="AD1294">
            <v>420</v>
          </cell>
          <cell r="AE1294">
            <v>46087</v>
          </cell>
        </row>
        <row r="1295">
          <cell r="V1295" t="str">
            <v>STK29372BONEXREGSBD</v>
          </cell>
          <cell r="W1295">
            <v>-240</v>
          </cell>
          <cell r="X1295">
            <v>0</v>
          </cell>
          <cell r="Y1295">
            <v>780</v>
          </cell>
          <cell r="Z1295">
            <v>240</v>
          </cell>
          <cell r="AA1295">
            <v>0</v>
          </cell>
          <cell r="AB1295">
            <v>240</v>
          </cell>
          <cell r="AC1295">
            <v>540</v>
          </cell>
          <cell r="AD1295">
            <v>780</v>
          </cell>
          <cell r="AE1295">
            <v>46087</v>
          </cell>
        </row>
        <row r="1296">
          <cell r="V1296" t="str">
            <v>STK29447BLACKSAMCOMREGSBD</v>
          </cell>
          <cell r="W1296">
            <v>-1512</v>
          </cell>
          <cell r="X1296">
            <v>0</v>
          </cell>
          <cell r="Y1296">
            <v>1512</v>
          </cell>
          <cell r="Z1296">
            <v>1512</v>
          </cell>
          <cell r="AA1296">
            <v>0</v>
          </cell>
          <cell r="AB1296">
            <v>1512</v>
          </cell>
          <cell r="AC1296">
            <v>0</v>
          </cell>
          <cell r="AD1296">
            <v>1512</v>
          </cell>
          <cell r="AE1296">
            <v>46077</v>
          </cell>
        </row>
        <row r="1297">
          <cell r="V1297" t="str">
            <v>STK29462IRISH CREAMIDKREGDI</v>
          </cell>
          <cell r="W1297">
            <v>-276</v>
          </cell>
          <cell r="X1297">
            <v>0</v>
          </cell>
          <cell r="Y1297">
            <v>276</v>
          </cell>
          <cell r="Z1297">
            <v>276</v>
          </cell>
          <cell r="AA1297">
            <v>0</v>
          </cell>
          <cell r="AB1297">
            <v>276</v>
          </cell>
          <cell r="AC1297">
            <v>0</v>
          </cell>
          <cell r="AD1297">
            <v>276</v>
          </cell>
          <cell r="AE1297">
            <v>46049</v>
          </cell>
        </row>
        <row r="1298">
          <cell r="V1298" t="str">
            <v>STK29462IRISH CREAMRKR06F10SBD</v>
          </cell>
          <cell r="W1298">
            <v>-300</v>
          </cell>
          <cell r="X1298">
            <v>0</v>
          </cell>
          <cell r="Y1298">
            <v>300</v>
          </cell>
          <cell r="Z1298">
            <v>300</v>
          </cell>
          <cell r="AA1298">
            <v>0</v>
          </cell>
          <cell r="AB1298">
            <v>300</v>
          </cell>
          <cell r="AC1298">
            <v>0</v>
          </cell>
          <cell r="AD1298">
            <v>300</v>
          </cell>
          <cell r="AE1298">
            <v>46092</v>
          </cell>
        </row>
        <row r="1299">
          <cell r="V1299" t="str">
            <v>STK29462IRISH CREAMRKR06F11SBD</v>
          </cell>
          <cell r="W1299">
            <v>-300</v>
          </cell>
          <cell r="X1299">
            <v>0</v>
          </cell>
          <cell r="Y1299">
            <v>300</v>
          </cell>
          <cell r="Z1299">
            <v>300</v>
          </cell>
          <cell r="AA1299">
            <v>0</v>
          </cell>
          <cell r="AB1299">
            <v>300</v>
          </cell>
          <cell r="AC1299">
            <v>0</v>
          </cell>
          <cell r="AD1299">
            <v>300</v>
          </cell>
          <cell r="AE1299">
            <v>46092</v>
          </cell>
        </row>
        <row r="1300">
          <cell r="V1300" t="str">
            <v>STK29462IRISH CREAMRKR06F12SBD</v>
          </cell>
          <cell r="W1300">
            <v>-300</v>
          </cell>
          <cell r="X1300">
            <v>0</v>
          </cell>
          <cell r="Y1300">
            <v>300</v>
          </cell>
          <cell r="Z1300">
            <v>300</v>
          </cell>
          <cell r="AA1300">
            <v>0</v>
          </cell>
          <cell r="AB1300">
            <v>300</v>
          </cell>
          <cell r="AC1300">
            <v>0</v>
          </cell>
          <cell r="AD1300">
            <v>300</v>
          </cell>
          <cell r="AE1300">
            <v>46092</v>
          </cell>
        </row>
        <row r="1301">
          <cell r="V1301" t="str">
            <v>STK29462IRISH CREAMRKR12F34SBD</v>
          </cell>
          <cell r="W1301">
            <v>-600</v>
          </cell>
          <cell r="X1301">
            <v>0</v>
          </cell>
          <cell r="Y1301">
            <v>600</v>
          </cell>
          <cell r="Z1301">
            <v>600</v>
          </cell>
          <cell r="AA1301">
            <v>0</v>
          </cell>
          <cell r="AB1301">
            <v>600</v>
          </cell>
          <cell r="AC1301">
            <v>0</v>
          </cell>
          <cell r="AD1301">
            <v>600</v>
          </cell>
          <cell r="AE1301">
            <v>46092</v>
          </cell>
        </row>
        <row r="1302">
          <cell r="V1302" t="str">
            <v>STK29462IRISH CREAMXREGSBD</v>
          </cell>
          <cell r="W1302">
            <v>-300</v>
          </cell>
          <cell r="X1302">
            <v>0</v>
          </cell>
          <cell r="Y1302">
            <v>804</v>
          </cell>
          <cell r="Z1302">
            <v>300</v>
          </cell>
          <cell r="AA1302">
            <v>0</v>
          </cell>
          <cell r="AB1302">
            <v>300</v>
          </cell>
          <cell r="AC1302">
            <v>504</v>
          </cell>
          <cell r="AD1302">
            <v>804</v>
          </cell>
          <cell r="AE1302">
            <v>46092</v>
          </cell>
        </row>
        <row r="1303">
          <cell r="V1303" t="str">
            <v>STK29463MIDNIGHT BLUEALDREGSBD</v>
          </cell>
          <cell r="W1303">
            <v>-636</v>
          </cell>
          <cell r="X1303">
            <v>0</v>
          </cell>
          <cell r="Y1303">
            <v>636</v>
          </cell>
          <cell r="Z1303">
            <v>636</v>
          </cell>
          <cell r="AA1303">
            <v>0</v>
          </cell>
          <cell r="AB1303">
            <v>636</v>
          </cell>
          <cell r="AC1303">
            <v>0</v>
          </cell>
          <cell r="AD1303">
            <v>636</v>
          </cell>
          <cell r="AE1303">
            <v>46092</v>
          </cell>
        </row>
        <row r="1304">
          <cell r="V1304" t="str">
            <v>STK29463MIDNIGHT BLUEIDKREGDI</v>
          </cell>
          <cell r="W1304">
            <v>-276</v>
          </cell>
          <cell r="X1304">
            <v>0</v>
          </cell>
          <cell r="Y1304">
            <v>276</v>
          </cell>
          <cell r="Z1304">
            <v>276</v>
          </cell>
          <cell r="AA1304">
            <v>0</v>
          </cell>
          <cell r="AB1304">
            <v>276</v>
          </cell>
          <cell r="AC1304">
            <v>0</v>
          </cell>
          <cell r="AD1304">
            <v>276</v>
          </cell>
          <cell r="AE1304">
            <v>46049</v>
          </cell>
        </row>
        <row r="1305">
          <cell r="V1305" t="str">
            <v>STK29463MIDNIGHT BLUERKR06F11SBD</v>
          </cell>
          <cell r="W1305">
            <v>-300</v>
          </cell>
          <cell r="X1305">
            <v>0</v>
          </cell>
          <cell r="Y1305">
            <v>300</v>
          </cell>
          <cell r="Z1305">
            <v>300</v>
          </cell>
          <cell r="AA1305">
            <v>0</v>
          </cell>
          <cell r="AB1305">
            <v>300</v>
          </cell>
          <cell r="AC1305">
            <v>0</v>
          </cell>
          <cell r="AD1305">
            <v>300</v>
          </cell>
          <cell r="AE1305">
            <v>46092</v>
          </cell>
        </row>
        <row r="1306">
          <cell r="V1306" t="str">
            <v>STK29463MIDNIGHT BLUERKR06F12SBD</v>
          </cell>
          <cell r="W1306">
            <v>-300</v>
          </cell>
          <cell r="X1306">
            <v>0</v>
          </cell>
          <cell r="Y1306">
            <v>300</v>
          </cell>
          <cell r="Z1306">
            <v>300</v>
          </cell>
          <cell r="AA1306">
            <v>0</v>
          </cell>
          <cell r="AB1306">
            <v>300</v>
          </cell>
          <cell r="AC1306">
            <v>0</v>
          </cell>
          <cell r="AD1306">
            <v>300</v>
          </cell>
          <cell r="AE1306">
            <v>46092</v>
          </cell>
        </row>
        <row r="1307">
          <cell r="V1307" t="str">
            <v>STK29463MIDNIGHT BLUERKR06F14SBD</v>
          </cell>
          <cell r="W1307">
            <v>-300</v>
          </cell>
          <cell r="X1307">
            <v>0</v>
          </cell>
          <cell r="Y1307">
            <v>300</v>
          </cell>
          <cell r="Z1307">
            <v>300</v>
          </cell>
          <cell r="AA1307">
            <v>0</v>
          </cell>
          <cell r="AB1307">
            <v>300</v>
          </cell>
          <cell r="AC1307">
            <v>0</v>
          </cell>
          <cell r="AD1307">
            <v>300</v>
          </cell>
          <cell r="AE1307">
            <v>46092</v>
          </cell>
        </row>
        <row r="1308">
          <cell r="V1308" t="str">
            <v>STK29463MIDNIGHT BLUERKR12F34SBD</v>
          </cell>
          <cell r="W1308">
            <v>-600</v>
          </cell>
          <cell r="X1308">
            <v>0</v>
          </cell>
          <cell r="Y1308">
            <v>600</v>
          </cell>
          <cell r="Z1308">
            <v>600</v>
          </cell>
          <cell r="AA1308">
            <v>0</v>
          </cell>
          <cell r="AB1308">
            <v>600</v>
          </cell>
          <cell r="AC1308">
            <v>0</v>
          </cell>
          <cell r="AD1308">
            <v>600</v>
          </cell>
          <cell r="AE1308">
            <v>46092</v>
          </cell>
        </row>
        <row r="1309">
          <cell r="V1309" t="str">
            <v>STK29463MIDNIGHT BLUEXREGSBD</v>
          </cell>
          <cell r="W1309">
            <v>-300</v>
          </cell>
          <cell r="X1309">
            <v>0</v>
          </cell>
          <cell r="Y1309">
            <v>1224</v>
          </cell>
          <cell r="Z1309">
            <v>300</v>
          </cell>
          <cell r="AA1309">
            <v>0</v>
          </cell>
          <cell r="AB1309">
            <v>300</v>
          </cell>
          <cell r="AC1309">
            <v>924</v>
          </cell>
          <cell r="AD1309">
            <v>1224</v>
          </cell>
          <cell r="AE1309">
            <v>46092</v>
          </cell>
        </row>
        <row r="1310">
          <cell r="V1310" t="str">
            <v>STK29585SAGE GREENALDREGSBD</v>
          </cell>
          <cell r="W1310">
            <v>-528</v>
          </cell>
          <cell r="X1310">
            <v>0</v>
          </cell>
          <cell r="Y1310">
            <v>528</v>
          </cell>
          <cell r="Z1310">
            <v>528</v>
          </cell>
          <cell r="AA1310">
            <v>0</v>
          </cell>
          <cell r="AB1310">
            <v>528</v>
          </cell>
          <cell r="AC1310">
            <v>0</v>
          </cell>
          <cell r="AD1310">
            <v>528</v>
          </cell>
          <cell r="AE1310">
            <v>46092</v>
          </cell>
        </row>
        <row r="1311">
          <cell r="V1311" t="str">
            <v>STK29585SAGE GREENXREGSBD</v>
          </cell>
          <cell r="W1311">
            <v>-130</v>
          </cell>
          <cell r="X1311">
            <v>0</v>
          </cell>
          <cell r="Y1311">
            <v>432</v>
          </cell>
          <cell r="Z1311">
            <v>130</v>
          </cell>
          <cell r="AA1311">
            <v>0</v>
          </cell>
          <cell r="AB1311">
            <v>130</v>
          </cell>
          <cell r="AC1311">
            <v>302</v>
          </cell>
          <cell r="AD1311">
            <v>432</v>
          </cell>
          <cell r="AE1311">
            <v>46092</v>
          </cell>
        </row>
        <row r="1312">
          <cell r="V1312" t="str">
            <v>STK29616BLANC DE BLANCALDREGSBD</v>
          </cell>
          <cell r="W1312">
            <v>-528</v>
          </cell>
          <cell r="X1312">
            <v>0</v>
          </cell>
          <cell r="Y1312">
            <v>528</v>
          </cell>
          <cell r="Z1312">
            <v>528</v>
          </cell>
          <cell r="AA1312">
            <v>0</v>
          </cell>
          <cell r="AB1312">
            <v>528</v>
          </cell>
          <cell r="AC1312">
            <v>0</v>
          </cell>
          <cell r="AD1312">
            <v>528</v>
          </cell>
          <cell r="AE1312">
            <v>46092</v>
          </cell>
        </row>
        <row r="1313">
          <cell r="V1313" t="str">
            <v>STK29616BLANC DE BLANCXREGSBD</v>
          </cell>
          <cell r="W1313">
            <v>-300</v>
          </cell>
          <cell r="X1313">
            <v>0</v>
          </cell>
          <cell r="Y1313">
            <v>1896</v>
          </cell>
          <cell r="Z1313">
            <v>300</v>
          </cell>
          <cell r="AA1313">
            <v>0</v>
          </cell>
          <cell r="AB1313">
            <v>300</v>
          </cell>
          <cell r="AC1313">
            <v>1596</v>
          </cell>
          <cell r="AD1313">
            <v>1896</v>
          </cell>
          <cell r="AE1313">
            <v>46092</v>
          </cell>
        </row>
        <row r="1314">
          <cell r="V1314" t="str">
            <v>STL165273TAN-BEIGEALDREGSBD</v>
          </cell>
          <cell r="W1314">
            <v>1</v>
          </cell>
          <cell r="X1314">
            <v>1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1</v>
          </cell>
        </row>
        <row r="1315">
          <cell r="V1315" t="str">
            <v>STL167433PINKALDREGSBD</v>
          </cell>
          <cell r="W1315">
            <v>2</v>
          </cell>
          <cell r="X1315">
            <v>2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2</v>
          </cell>
        </row>
        <row r="1316">
          <cell r="V1316" t="str">
            <v>STL266147TAN-BEIGEALDREGSBD</v>
          </cell>
          <cell r="W1316">
            <v>798</v>
          </cell>
          <cell r="X1316">
            <v>798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798</v>
          </cell>
        </row>
        <row r="1317">
          <cell r="V1317" t="str">
            <v>STL267588KHAKIALDREGSBD</v>
          </cell>
          <cell r="W1317">
            <v>4</v>
          </cell>
          <cell r="X1317">
            <v>4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4</v>
          </cell>
        </row>
        <row r="1318">
          <cell r="V1318" t="str">
            <v>SLF9989BPLPURPLEMJR12A00SBD</v>
          </cell>
          <cell r="W1318">
            <v>-2064</v>
          </cell>
          <cell r="X1318">
            <v>0</v>
          </cell>
          <cell r="Y1318">
            <v>2064</v>
          </cell>
          <cell r="Z1318">
            <v>2064</v>
          </cell>
          <cell r="AA1318">
            <v>0</v>
          </cell>
          <cell r="AB1318">
            <v>2064</v>
          </cell>
          <cell r="AC1318">
            <v>0</v>
          </cell>
          <cell r="AD1318">
            <v>2064</v>
          </cell>
          <cell r="AE1318">
            <v>46060</v>
          </cell>
        </row>
        <row r="1319">
          <cell r="V1319" t="str">
            <v>SLF9989BPLPURPLEMJRREGSBD</v>
          </cell>
          <cell r="W1319">
            <v>-1080</v>
          </cell>
          <cell r="X1319">
            <v>0</v>
          </cell>
          <cell r="Y1319">
            <v>1080</v>
          </cell>
          <cell r="Z1319">
            <v>1080</v>
          </cell>
          <cell r="AA1319">
            <v>0</v>
          </cell>
          <cell r="AB1319">
            <v>1080</v>
          </cell>
          <cell r="AC1319">
            <v>0</v>
          </cell>
          <cell r="AD1319">
            <v>420</v>
          </cell>
          <cell r="AE1319">
            <v>46060</v>
          </cell>
          <cell r="AF1319">
            <v>336</v>
          </cell>
          <cell r="AG1319">
            <v>46111</v>
          </cell>
          <cell r="AH1319">
            <v>324</v>
          </cell>
          <cell r="AI1319">
            <v>46139</v>
          </cell>
        </row>
        <row r="1320">
          <cell r="V1320" t="str">
            <v>YB27283BROWNREGAMAZON</v>
          </cell>
          <cell r="W1320">
            <v>4</v>
          </cell>
          <cell r="X1320">
            <v>4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4</v>
          </cell>
        </row>
        <row r="1321">
          <cell r="V1321" t="str">
            <v>YB27283BROWNREGSBD</v>
          </cell>
          <cell r="W1321">
            <v>155</v>
          </cell>
          <cell r="X1321">
            <v>155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155</v>
          </cell>
        </row>
        <row r="1322">
          <cell r="V1322" t="str">
            <v>YB27283BROWNALDREGSBD</v>
          </cell>
          <cell r="W1322">
            <v>115</v>
          </cell>
          <cell r="X1322">
            <v>115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115</v>
          </cell>
        </row>
        <row r="1323">
          <cell r="V1323" t="str">
            <v>YB27283BROWNALDXREGSBD</v>
          </cell>
          <cell r="W1323">
            <v>-1656</v>
          </cell>
          <cell r="X1323">
            <v>0</v>
          </cell>
          <cell r="Y1323">
            <v>1656</v>
          </cell>
          <cell r="Z1323">
            <v>1656</v>
          </cell>
          <cell r="AA1323">
            <v>0</v>
          </cell>
          <cell r="AB1323">
            <v>1656</v>
          </cell>
          <cell r="AC1323">
            <v>0</v>
          </cell>
          <cell r="AD1323">
            <v>1656</v>
          </cell>
          <cell r="AE1323">
            <v>46102</v>
          </cell>
        </row>
        <row r="1324">
          <cell r="V1324" t="str">
            <v>YB27283BROWNIDKREGDI</v>
          </cell>
          <cell r="W1324">
            <v>-276</v>
          </cell>
          <cell r="X1324">
            <v>0</v>
          </cell>
          <cell r="Y1324">
            <v>276</v>
          </cell>
          <cell r="Z1324">
            <v>276</v>
          </cell>
          <cell r="AA1324">
            <v>0</v>
          </cell>
          <cell r="AB1324">
            <v>276</v>
          </cell>
          <cell r="AC1324">
            <v>0</v>
          </cell>
          <cell r="AD1324">
            <v>276</v>
          </cell>
          <cell r="AE1324">
            <v>46059</v>
          </cell>
        </row>
        <row r="1325">
          <cell r="V1325" t="str">
            <v>YB27283BROWNXREGSBD</v>
          </cell>
          <cell r="W1325">
            <v>4954</v>
          </cell>
          <cell r="X1325">
            <v>5675</v>
          </cell>
          <cell r="Y1325">
            <v>540</v>
          </cell>
          <cell r="Z1325">
            <v>721</v>
          </cell>
          <cell r="AA1325">
            <v>0</v>
          </cell>
          <cell r="AB1325">
            <v>721</v>
          </cell>
          <cell r="AC1325">
            <v>5494</v>
          </cell>
          <cell r="AD1325">
            <v>540</v>
          </cell>
          <cell r="AE1325">
            <v>46107</v>
          </cell>
        </row>
        <row r="1326">
          <cell r="V1326" t="str">
            <v>YB27284SAHARAALDREGSBD</v>
          </cell>
          <cell r="W1326">
            <v>399</v>
          </cell>
          <cell r="X1326">
            <v>399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399</v>
          </cell>
        </row>
        <row r="1327">
          <cell r="V1327" t="str">
            <v>YB27284SAHARAALDXREGSBD</v>
          </cell>
          <cell r="W1327">
            <v>-2208</v>
          </cell>
          <cell r="X1327">
            <v>0</v>
          </cell>
          <cell r="Y1327">
            <v>2208</v>
          </cell>
          <cell r="Z1327">
            <v>2208</v>
          </cell>
          <cell r="AA1327">
            <v>0</v>
          </cell>
          <cell r="AB1327">
            <v>2208</v>
          </cell>
          <cell r="AC1327">
            <v>0</v>
          </cell>
          <cell r="AD1327">
            <v>2208</v>
          </cell>
          <cell r="AE1327">
            <v>46102</v>
          </cell>
        </row>
        <row r="1328">
          <cell r="V1328" t="str">
            <v>YB27284SAHARAIDKREGDI</v>
          </cell>
          <cell r="W1328">
            <v>-276</v>
          </cell>
          <cell r="X1328">
            <v>0</v>
          </cell>
          <cell r="Y1328">
            <v>276</v>
          </cell>
          <cell r="Z1328">
            <v>276</v>
          </cell>
          <cell r="AA1328">
            <v>0</v>
          </cell>
          <cell r="AB1328">
            <v>276</v>
          </cell>
          <cell r="AC1328">
            <v>0</v>
          </cell>
          <cell r="AD1328">
            <v>276</v>
          </cell>
          <cell r="AE1328">
            <v>46059</v>
          </cell>
        </row>
        <row r="1329">
          <cell r="V1329" t="str">
            <v>YB27284SAHARANORREGSBD</v>
          </cell>
          <cell r="W1329">
            <v>1137</v>
          </cell>
          <cell r="X1329">
            <v>1137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1137</v>
          </cell>
        </row>
        <row r="1330">
          <cell r="V1330" t="str">
            <v>YB27284SAHARANORCOMREGSBD</v>
          </cell>
          <cell r="W1330">
            <v>198</v>
          </cell>
          <cell r="X1330">
            <v>198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198</v>
          </cell>
        </row>
        <row r="1331">
          <cell r="V1331" t="str">
            <v>YB27284SAHARARKRREGSBD</v>
          </cell>
          <cell r="W1331">
            <v>-600</v>
          </cell>
          <cell r="X1331">
            <v>0</v>
          </cell>
          <cell r="Y1331">
            <v>600</v>
          </cell>
          <cell r="Z1331">
            <v>600</v>
          </cell>
          <cell r="AA1331">
            <v>0</v>
          </cell>
          <cell r="AB1331">
            <v>600</v>
          </cell>
          <cell r="AC1331">
            <v>0</v>
          </cell>
          <cell r="AD1331">
            <v>336</v>
          </cell>
          <cell r="AE1331">
            <v>46082</v>
          </cell>
          <cell r="AF1331">
            <v>264</v>
          </cell>
          <cell r="AG1331">
            <v>46168</v>
          </cell>
        </row>
        <row r="1332">
          <cell r="V1332" t="str">
            <v>YB27284SAHARAXREGSBD</v>
          </cell>
          <cell r="W1332">
            <v>6163</v>
          </cell>
          <cell r="X1332">
            <v>7402</v>
          </cell>
          <cell r="Y1332">
            <v>1524</v>
          </cell>
          <cell r="Z1332">
            <v>1239</v>
          </cell>
          <cell r="AA1332">
            <v>0</v>
          </cell>
          <cell r="AB1332">
            <v>1239</v>
          </cell>
          <cell r="AC1332">
            <v>7687</v>
          </cell>
          <cell r="AD1332">
            <v>1524</v>
          </cell>
          <cell r="AE1332">
            <v>46107</v>
          </cell>
        </row>
        <row r="1333">
          <cell r="V1333" t="str">
            <v>YB46122ADARK TANALDREGSBD</v>
          </cell>
          <cell r="W1333">
            <v>1743</v>
          </cell>
          <cell r="X1333">
            <v>1743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1743</v>
          </cell>
        </row>
        <row r="1334">
          <cell r="V1334" t="str">
            <v>YB46122ADARK TANALDXREGSBD</v>
          </cell>
          <cell r="W1334">
            <v>-1608</v>
          </cell>
          <cell r="X1334">
            <v>0</v>
          </cell>
          <cell r="Y1334">
            <v>1608</v>
          </cell>
          <cell r="Z1334">
            <v>1608</v>
          </cell>
          <cell r="AA1334">
            <v>0</v>
          </cell>
          <cell r="AB1334">
            <v>1608</v>
          </cell>
          <cell r="AC1334">
            <v>0</v>
          </cell>
          <cell r="AD1334">
            <v>1608</v>
          </cell>
          <cell r="AE1334">
            <v>46102</v>
          </cell>
        </row>
        <row r="1335">
          <cell r="V1335" t="str">
            <v>YB46122ADARK TANRKR06F06SBD</v>
          </cell>
          <cell r="W1335">
            <v>-1134</v>
          </cell>
          <cell r="X1335">
            <v>0</v>
          </cell>
          <cell r="Y1335">
            <v>1134</v>
          </cell>
          <cell r="Z1335">
            <v>1134</v>
          </cell>
          <cell r="AA1335">
            <v>0</v>
          </cell>
          <cell r="AB1335">
            <v>1134</v>
          </cell>
          <cell r="AC1335">
            <v>0</v>
          </cell>
          <cell r="AD1335">
            <v>600</v>
          </cell>
          <cell r="AE1335">
            <v>46076</v>
          </cell>
          <cell r="AF1335">
            <v>534</v>
          </cell>
          <cell r="AG1335">
            <v>46107</v>
          </cell>
        </row>
        <row r="1336">
          <cell r="V1336" t="str">
            <v>YB46122ADARK TANRKR06F13SBD</v>
          </cell>
          <cell r="W1336">
            <v>-1152</v>
          </cell>
          <cell r="X1336">
            <v>0</v>
          </cell>
          <cell r="Y1336">
            <v>1152</v>
          </cell>
          <cell r="Z1336">
            <v>1152</v>
          </cell>
          <cell r="AA1336">
            <v>0</v>
          </cell>
          <cell r="AB1336">
            <v>1152</v>
          </cell>
          <cell r="AC1336">
            <v>0</v>
          </cell>
          <cell r="AD1336">
            <v>1152</v>
          </cell>
          <cell r="AE1336">
            <v>46076</v>
          </cell>
        </row>
        <row r="1337">
          <cell r="V1337" t="str">
            <v>YB46122ADARK TANRKR06F46SBD</v>
          </cell>
          <cell r="W1337">
            <v>-216</v>
          </cell>
          <cell r="X1337">
            <v>0</v>
          </cell>
          <cell r="Y1337">
            <v>216</v>
          </cell>
          <cell r="Z1337">
            <v>216</v>
          </cell>
          <cell r="AA1337">
            <v>0</v>
          </cell>
          <cell r="AB1337">
            <v>216</v>
          </cell>
          <cell r="AC1337">
            <v>0</v>
          </cell>
          <cell r="AD1337">
            <v>216</v>
          </cell>
          <cell r="AE1337">
            <v>46076</v>
          </cell>
        </row>
        <row r="1338">
          <cell r="V1338" t="str">
            <v>YB46122ADARK TANRKR09F02SBD</v>
          </cell>
          <cell r="W1338">
            <v>-3402</v>
          </cell>
          <cell r="X1338">
            <v>0</v>
          </cell>
          <cell r="Y1338">
            <v>3402</v>
          </cell>
          <cell r="Z1338">
            <v>3402</v>
          </cell>
          <cell r="AA1338">
            <v>0</v>
          </cell>
          <cell r="AB1338">
            <v>3402</v>
          </cell>
          <cell r="AC1338">
            <v>0</v>
          </cell>
          <cell r="AD1338">
            <v>2736</v>
          </cell>
          <cell r="AE1338">
            <v>46076</v>
          </cell>
          <cell r="AF1338">
            <v>666</v>
          </cell>
          <cell r="AG1338">
            <v>46107</v>
          </cell>
        </row>
        <row r="1339">
          <cell r="V1339" t="str">
            <v>YB46122ADARK TANRKR12F51SBD</v>
          </cell>
          <cell r="W1339">
            <v>-1200</v>
          </cell>
          <cell r="X1339">
            <v>0</v>
          </cell>
          <cell r="Y1339">
            <v>1200</v>
          </cell>
          <cell r="Z1339">
            <v>1200</v>
          </cell>
          <cell r="AA1339">
            <v>0</v>
          </cell>
          <cell r="AB1339">
            <v>1200</v>
          </cell>
          <cell r="AC1339">
            <v>0</v>
          </cell>
          <cell r="AD1339">
            <v>1200</v>
          </cell>
          <cell r="AE1339">
            <v>46076</v>
          </cell>
        </row>
        <row r="1340">
          <cell r="V1340" t="str">
            <v>YB46122ADARK TANRKRREGSBD</v>
          </cell>
          <cell r="W1340">
            <v>-1596</v>
          </cell>
          <cell r="X1340">
            <v>0</v>
          </cell>
          <cell r="Y1340">
            <v>1596</v>
          </cell>
          <cell r="Z1340">
            <v>1596</v>
          </cell>
          <cell r="AA1340">
            <v>0</v>
          </cell>
          <cell r="AB1340">
            <v>1596</v>
          </cell>
          <cell r="AC1340">
            <v>0</v>
          </cell>
          <cell r="AD1340">
            <v>1596</v>
          </cell>
          <cell r="AE1340">
            <v>46076</v>
          </cell>
        </row>
        <row r="1341">
          <cell r="V1341" t="str">
            <v>YB46122ADARK TANSHO12F62SBD</v>
          </cell>
          <cell r="W1341">
            <v>-960</v>
          </cell>
          <cell r="X1341">
            <v>0</v>
          </cell>
          <cell r="Y1341">
            <v>960</v>
          </cell>
          <cell r="Z1341">
            <v>960</v>
          </cell>
          <cell r="AA1341">
            <v>0</v>
          </cell>
          <cell r="AB1341">
            <v>960</v>
          </cell>
          <cell r="AC1341">
            <v>0</v>
          </cell>
          <cell r="AD1341">
            <v>960</v>
          </cell>
          <cell r="AE1341">
            <v>46076</v>
          </cell>
        </row>
        <row r="1342">
          <cell r="V1342" t="str">
            <v>YB46122ADARK TANSHOREGSBD</v>
          </cell>
          <cell r="W1342">
            <v>-4140</v>
          </cell>
          <cell r="X1342">
            <v>0</v>
          </cell>
          <cell r="Y1342">
            <v>4140</v>
          </cell>
          <cell r="Z1342">
            <v>4140</v>
          </cell>
          <cell r="AA1342">
            <v>0</v>
          </cell>
          <cell r="AB1342">
            <v>4140</v>
          </cell>
          <cell r="AC1342">
            <v>0</v>
          </cell>
          <cell r="AD1342">
            <v>4140</v>
          </cell>
          <cell r="AE1342">
            <v>46076</v>
          </cell>
        </row>
        <row r="1343">
          <cell r="V1343" t="str">
            <v>YB46122ADARK TANXREGSBD</v>
          </cell>
          <cell r="W1343">
            <v>485</v>
          </cell>
          <cell r="X1343">
            <v>863</v>
          </cell>
          <cell r="Y1343">
            <v>7056</v>
          </cell>
          <cell r="Z1343">
            <v>378</v>
          </cell>
          <cell r="AA1343">
            <v>0</v>
          </cell>
          <cell r="AB1343">
            <v>378</v>
          </cell>
          <cell r="AC1343">
            <v>7541</v>
          </cell>
          <cell r="AD1343">
            <v>7056</v>
          </cell>
          <cell r="AE1343">
            <v>46107</v>
          </cell>
        </row>
        <row r="1344">
          <cell r="V1344" t="str">
            <v>YB50670SAHARAALDREGSBD</v>
          </cell>
          <cell r="W1344">
            <v>2466</v>
          </cell>
          <cell r="X1344">
            <v>2466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2466</v>
          </cell>
        </row>
        <row r="1345">
          <cell r="V1345" t="str">
            <v>YB50670SAHARAALDXREGSBD</v>
          </cell>
          <cell r="W1345">
            <v>-552</v>
          </cell>
          <cell r="X1345">
            <v>0</v>
          </cell>
          <cell r="Y1345">
            <v>552</v>
          </cell>
          <cell r="Z1345">
            <v>552</v>
          </cell>
          <cell r="AA1345">
            <v>0</v>
          </cell>
          <cell r="AB1345">
            <v>552</v>
          </cell>
          <cell r="AC1345">
            <v>0</v>
          </cell>
          <cell r="AD1345">
            <v>552</v>
          </cell>
          <cell r="AE1345">
            <v>46102</v>
          </cell>
        </row>
        <row r="1346">
          <cell r="V1346" t="str">
            <v>YB50670SAHARADSWREGSBD</v>
          </cell>
          <cell r="W1346">
            <v>0</v>
          </cell>
          <cell r="X1346">
            <v>960</v>
          </cell>
          <cell r="Y1346">
            <v>0</v>
          </cell>
          <cell r="Z1346">
            <v>960</v>
          </cell>
          <cell r="AA1346">
            <v>0</v>
          </cell>
          <cell r="AB1346">
            <v>960</v>
          </cell>
          <cell r="AC1346">
            <v>0</v>
          </cell>
        </row>
        <row r="1347">
          <cell r="V1347" t="str">
            <v>YB50670SAHARAXREGSBD</v>
          </cell>
          <cell r="W1347">
            <v>1925</v>
          </cell>
          <cell r="X1347">
            <v>2637</v>
          </cell>
          <cell r="Y1347">
            <v>3852</v>
          </cell>
          <cell r="Z1347">
            <v>712</v>
          </cell>
          <cell r="AA1347">
            <v>0</v>
          </cell>
          <cell r="AB1347">
            <v>712</v>
          </cell>
          <cell r="AC1347">
            <v>5777</v>
          </cell>
          <cell r="AD1347">
            <v>3852</v>
          </cell>
          <cell r="AE1347">
            <v>46107</v>
          </cell>
        </row>
        <row r="1348">
          <cell r="V1348" t="str">
            <v>YB56564DARK TANREGSBD</v>
          </cell>
          <cell r="W1348">
            <v>1</v>
          </cell>
          <cell r="X1348">
            <v>1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1</v>
          </cell>
        </row>
        <row r="1349">
          <cell r="V1349" t="str">
            <v>YB56564DARK TANALDREGSBD</v>
          </cell>
          <cell r="W1349">
            <v>49</v>
          </cell>
          <cell r="X1349">
            <v>49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49</v>
          </cell>
        </row>
        <row r="1350">
          <cell r="V1350" t="str">
            <v>YB56564DARK TANALDXREGSBD</v>
          </cell>
          <cell r="W1350">
            <v>-1248</v>
          </cell>
          <cell r="X1350">
            <v>0</v>
          </cell>
          <cell r="Y1350">
            <v>1248</v>
          </cell>
          <cell r="Z1350">
            <v>1248</v>
          </cell>
          <cell r="AA1350">
            <v>0</v>
          </cell>
          <cell r="AB1350">
            <v>1248</v>
          </cell>
          <cell r="AC1350">
            <v>0</v>
          </cell>
          <cell r="AD1350">
            <v>1248</v>
          </cell>
          <cell r="AE1350">
            <v>46076</v>
          </cell>
        </row>
        <row r="1351">
          <cell r="V1351" t="str">
            <v>YB56564DARK TANAMZCOMREGSBD</v>
          </cell>
          <cell r="W1351">
            <v>875</v>
          </cell>
          <cell r="X1351">
            <v>875</v>
          </cell>
          <cell r="Y1351">
            <v>0</v>
          </cell>
          <cell r="Z1351">
            <v>0</v>
          </cell>
          <cell r="AA1351">
            <v>0</v>
          </cell>
          <cell r="AB1351">
            <v>0</v>
          </cell>
          <cell r="AC1351">
            <v>875</v>
          </cell>
        </row>
        <row r="1352">
          <cell r="V1352" t="str">
            <v>YB56564DARK TANNORREGSBD</v>
          </cell>
          <cell r="W1352">
            <v>29</v>
          </cell>
          <cell r="X1352">
            <v>29</v>
          </cell>
          <cell r="Y1352">
            <v>0</v>
          </cell>
          <cell r="Z1352">
            <v>0</v>
          </cell>
          <cell r="AA1352">
            <v>0</v>
          </cell>
          <cell r="AB1352">
            <v>0</v>
          </cell>
          <cell r="AC1352">
            <v>29</v>
          </cell>
        </row>
        <row r="1353">
          <cell r="V1353" t="str">
            <v>YB56564DARK TANXREGSBD</v>
          </cell>
          <cell r="W1353">
            <v>-64</v>
          </cell>
          <cell r="X1353">
            <v>98</v>
          </cell>
          <cell r="Y1353">
            <v>1752</v>
          </cell>
          <cell r="Z1353">
            <v>146</v>
          </cell>
          <cell r="AA1353">
            <v>16</v>
          </cell>
          <cell r="AB1353">
            <v>162</v>
          </cell>
          <cell r="AC1353">
            <v>1688</v>
          </cell>
          <cell r="AD1353">
            <v>1752</v>
          </cell>
          <cell r="AE1353">
            <v>46076</v>
          </cell>
        </row>
        <row r="1354">
          <cell r="V1354" t="str">
            <v>YB57441BLACKREGAMAZON</v>
          </cell>
          <cell r="W1354">
            <v>14</v>
          </cell>
          <cell r="X1354">
            <v>14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14</v>
          </cell>
        </row>
        <row r="1355">
          <cell r="V1355" t="str">
            <v>YB57441BLACKREGSBD</v>
          </cell>
          <cell r="W1355">
            <v>134</v>
          </cell>
          <cell r="X1355">
            <v>135</v>
          </cell>
          <cell r="Y1355">
            <v>0</v>
          </cell>
          <cell r="Z1355">
            <v>1</v>
          </cell>
          <cell r="AA1355">
            <v>0</v>
          </cell>
          <cell r="AB1355">
            <v>1</v>
          </cell>
          <cell r="AC1355">
            <v>134</v>
          </cell>
        </row>
        <row r="1356">
          <cell r="V1356" t="str">
            <v>YB57441BLACKALDREGSBD</v>
          </cell>
          <cell r="W1356">
            <v>-1308</v>
          </cell>
          <cell r="X1356">
            <v>0</v>
          </cell>
          <cell r="Y1356">
            <v>1308</v>
          </cell>
          <cell r="Z1356">
            <v>1308</v>
          </cell>
          <cell r="AA1356">
            <v>0</v>
          </cell>
          <cell r="AB1356">
            <v>1308</v>
          </cell>
          <cell r="AC1356">
            <v>0</v>
          </cell>
          <cell r="AD1356">
            <v>1308</v>
          </cell>
          <cell r="AE1356">
            <v>46102</v>
          </cell>
        </row>
        <row r="1357">
          <cell r="V1357" t="str">
            <v>YB57441BLACKAMZCOMREGSBD</v>
          </cell>
          <cell r="W1357">
            <v>390</v>
          </cell>
          <cell r="X1357">
            <v>390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390</v>
          </cell>
        </row>
        <row r="1358">
          <cell r="V1358" t="str">
            <v>YB57441BLACKXREGSBD</v>
          </cell>
          <cell r="W1358">
            <v>2247</v>
          </cell>
          <cell r="X1358">
            <v>2644</v>
          </cell>
          <cell r="Y1358">
            <v>2292</v>
          </cell>
          <cell r="Z1358">
            <v>397</v>
          </cell>
          <cell r="AA1358">
            <v>0</v>
          </cell>
          <cell r="AB1358">
            <v>397</v>
          </cell>
          <cell r="AC1358">
            <v>4539</v>
          </cell>
          <cell r="AD1358">
            <v>2292</v>
          </cell>
          <cell r="AE1358">
            <v>46107</v>
          </cell>
        </row>
        <row r="1359">
          <cell r="V1359" t="str">
            <v>YG55362BROWNALDREGSBD</v>
          </cell>
          <cell r="W1359">
            <v>21</v>
          </cell>
          <cell r="X1359">
            <v>21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21</v>
          </cell>
        </row>
        <row r="1360">
          <cell r="V1360" t="str">
            <v>YG56151LINENREGSBD</v>
          </cell>
          <cell r="W1360">
            <v>66</v>
          </cell>
          <cell r="X1360">
            <v>66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66</v>
          </cell>
        </row>
        <row r="1361">
          <cell r="V1361" t="str">
            <v>YG56151LINENALDREGSBD</v>
          </cell>
          <cell r="W1361">
            <v>507</v>
          </cell>
          <cell r="X1361">
            <v>547</v>
          </cell>
          <cell r="Y1361">
            <v>0</v>
          </cell>
          <cell r="Z1361">
            <v>0</v>
          </cell>
          <cell r="AA1361">
            <v>40</v>
          </cell>
          <cell r="AB1361">
            <v>40</v>
          </cell>
          <cell r="AC1361">
            <v>507</v>
          </cell>
        </row>
        <row r="1362">
          <cell r="V1362" t="str">
            <v>YG56151LINENALDXREGSBD</v>
          </cell>
          <cell r="W1362">
            <v>-1308</v>
          </cell>
          <cell r="X1362">
            <v>0</v>
          </cell>
          <cell r="Y1362">
            <v>1308</v>
          </cell>
          <cell r="Z1362">
            <v>1308</v>
          </cell>
          <cell r="AA1362">
            <v>0</v>
          </cell>
          <cell r="AB1362">
            <v>1308</v>
          </cell>
          <cell r="AC1362">
            <v>0</v>
          </cell>
          <cell r="AD1362">
            <v>1308</v>
          </cell>
          <cell r="AE1362">
            <v>46102</v>
          </cell>
        </row>
        <row r="1363">
          <cell r="V1363" t="str">
            <v>YG56151LINENAMZCOMREGSBD</v>
          </cell>
          <cell r="W1363">
            <v>855</v>
          </cell>
          <cell r="X1363">
            <v>855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855</v>
          </cell>
        </row>
        <row r="1364">
          <cell r="V1364" t="str">
            <v>YG56151LINENXREGSBD</v>
          </cell>
          <cell r="W1364">
            <v>3267</v>
          </cell>
          <cell r="X1364">
            <v>3791</v>
          </cell>
          <cell r="Y1364">
            <v>2292</v>
          </cell>
          <cell r="Z1364">
            <v>423</v>
          </cell>
          <cell r="AA1364">
            <v>101</v>
          </cell>
          <cell r="AB1364">
            <v>524</v>
          </cell>
          <cell r="AC1364">
            <v>5559</v>
          </cell>
          <cell r="AD1364">
            <v>2292</v>
          </cell>
          <cell r="AE1364">
            <v>46107</v>
          </cell>
        </row>
        <row r="1365">
          <cell r="V1365" t="str">
            <v>YG57681ALINENREGSBD</v>
          </cell>
          <cell r="W1365">
            <v>38</v>
          </cell>
          <cell r="X1365">
            <v>38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38</v>
          </cell>
        </row>
        <row r="1366">
          <cell r="V1366" t="str">
            <v>YG57681ALINENALDREGSBD</v>
          </cell>
          <cell r="W1366">
            <v>787</v>
          </cell>
          <cell r="X1366">
            <v>787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787</v>
          </cell>
        </row>
        <row r="1367">
          <cell r="V1367" t="str">
            <v>YG57681ALINENXREGSBD</v>
          </cell>
          <cell r="W1367">
            <v>3733</v>
          </cell>
          <cell r="X1367">
            <v>4177</v>
          </cell>
          <cell r="Y1367">
            <v>1200</v>
          </cell>
          <cell r="Z1367">
            <v>444</v>
          </cell>
          <cell r="AA1367">
            <v>0</v>
          </cell>
          <cell r="AB1367">
            <v>444</v>
          </cell>
          <cell r="AC1367">
            <v>4933</v>
          </cell>
          <cell r="AD1367">
            <v>1200</v>
          </cell>
          <cell r="AE1367">
            <v>46076</v>
          </cell>
        </row>
        <row r="1368">
          <cell r="V1368" t="str">
            <v>0194156BLACKHDA06ABASBD</v>
          </cell>
          <cell r="W1368">
            <v>6</v>
          </cell>
          <cell r="X1368">
            <v>6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6</v>
          </cell>
        </row>
        <row r="1369">
          <cell r="V1369" t="str">
            <v>1020153BLACKHDA03S2TSBD</v>
          </cell>
          <cell r="W1369">
            <v>180</v>
          </cell>
          <cell r="X1369">
            <v>192</v>
          </cell>
          <cell r="Y1369">
            <v>0</v>
          </cell>
          <cell r="Z1369">
            <v>12</v>
          </cell>
          <cell r="AA1369">
            <v>0</v>
          </cell>
          <cell r="AB1369">
            <v>12</v>
          </cell>
          <cell r="AC1369">
            <v>180</v>
          </cell>
        </row>
        <row r="1370">
          <cell r="V1370" t="str">
            <v>1020153BLACKHDA03S3TSBD</v>
          </cell>
          <cell r="W1370">
            <v>252</v>
          </cell>
          <cell r="X1370">
            <v>264</v>
          </cell>
          <cell r="Y1370">
            <v>0</v>
          </cell>
          <cell r="Z1370">
            <v>12</v>
          </cell>
          <cell r="AA1370">
            <v>0</v>
          </cell>
          <cell r="AB1370">
            <v>12</v>
          </cell>
          <cell r="AC1370">
            <v>252</v>
          </cell>
        </row>
        <row r="1371">
          <cell r="V1371" t="str">
            <v>1020153BLACKHDA03S4TSBD</v>
          </cell>
          <cell r="W1371">
            <v>168</v>
          </cell>
          <cell r="X1371">
            <v>183</v>
          </cell>
          <cell r="Y1371">
            <v>0</v>
          </cell>
          <cell r="Z1371">
            <v>15</v>
          </cell>
          <cell r="AA1371">
            <v>0</v>
          </cell>
          <cell r="AB1371">
            <v>15</v>
          </cell>
          <cell r="AC1371">
            <v>168</v>
          </cell>
        </row>
        <row r="1372">
          <cell r="V1372" t="str">
            <v>1020919PINKHDA03S2TSBD</v>
          </cell>
          <cell r="W1372">
            <v>3</v>
          </cell>
          <cell r="X1372">
            <v>3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3</v>
          </cell>
        </row>
        <row r="1373">
          <cell r="V1373" t="str">
            <v>1021416BLACKHDA06FTCSBD</v>
          </cell>
          <cell r="W1373">
            <v>138</v>
          </cell>
          <cell r="X1373">
            <v>138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138</v>
          </cell>
        </row>
        <row r="1374">
          <cell r="V1374" t="str">
            <v>1021418WHITEHDA06FTCSBD</v>
          </cell>
          <cell r="W1374">
            <v>6</v>
          </cell>
          <cell r="X1374">
            <v>6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6</v>
          </cell>
        </row>
        <row r="1375">
          <cell r="V1375" t="str">
            <v>1021532PURPLE PLAIDHDA06FTCSBD</v>
          </cell>
          <cell r="W1375">
            <v>450</v>
          </cell>
          <cell r="X1375">
            <v>456</v>
          </cell>
          <cell r="Y1375">
            <v>0</v>
          </cell>
          <cell r="Z1375">
            <v>6</v>
          </cell>
          <cell r="AA1375">
            <v>0</v>
          </cell>
          <cell r="AB1375">
            <v>6</v>
          </cell>
          <cell r="AC1375">
            <v>450</v>
          </cell>
        </row>
        <row r="1376">
          <cell r="V1376" t="str">
            <v>1021536BLACKHDA06FTCSBD</v>
          </cell>
          <cell r="W1376">
            <v>114</v>
          </cell>
          <cell r="X1376">
            <v>114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114</v>
          </cell>
        </row>
        <row r="1377">
          <cell r="V1377" t="str">
            <v>1022305GREENHDA06FTCSBD</v>
          </cell>
          <cell r="W1377">
            <v>66</v>
          </cell>
          <cell r="X1377">
            <v>66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66</v>
          </cell>
        </row>
        <row r="1378">
          <cell r="V1378" t="str">
            <v>1022306GREYHDA06FTCSBD</v>
          </cell>
          <cell r="W1378">
            <v>192</v>
          </cell>
          <cell r="X1378">
            <v>192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192</v>
          </cell>
        </row>
        <row r="1379">
          <cell r="V1379" t="str">
            <v>1022307LAVENDERHDA06FTCSBD</v>
          </cell>
          <cell r="W1379">
            <v>24</v>
          </cell>
          <cell r="X1379">
            <v>24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24</v>
          </cell>
        </row>
        <row r="1380">
          <cell r="V1380" t="str">
            <v>1022410ORANGEHDA06FTCSBD</v>
          </cell>
          <cell r="W1380">
            <v>12</v>
          </cell>
          <cell r="X1380">
            <v>12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12</v>
          </cell>
        </row>
        <row r="1381">
          <cell r="V1381" t="str">
            <v>1022411GREYHDA06FTCSBD</v>
          </cell>
          <cell r="W1381">
            <v>6</v>
          </cell>
          <cell r="X1381">
            <v>6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6</v>
          </cell>
        </row>
        <row r="1382">
          <cell r="V1382" t="str">
            <v>1022520WHITEHDA06FTCSBD</v>
          </cell>
          <cell r="W1382">
            <v>48</v>
          </cell>
          <cell r="X1382">
            <v>48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48</v>
          </cell>
        </row>
        <row r="1383">
          <cell r="V1383" t="str">
            <v>1022522BLACKHDA06FTCSBD</v>
          </cell>
          <cell r="W1383">
            <v>42</v>
          </cell>
          <cell r="X1383">
            <v>42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42</v>
          </cell>
        </row>
        <row r="1384">
          <cell r="V1384" t="str">
            <v>1023202BLACK PURPLEHDA06FTCSBD</v>
          </cell>
          <cell r="W1384">
            <v>12</v>
          </cell>
          <cell r="X1384">
            <v>12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12</v>
          </cell>
        </row>
        <row r="1385">
          <cell r="V1385" t="str">
            <v>1023204PINK PRINTHDA06FTCSBD</v>
          </cell>
          <cell r="W1385">
            <v>48</v>
          </cell>
          <cell r="X1385">
            <v>48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48</v>
          </cell>
        </row>
        <row r="1386">
          <cell r="V1386" t="str">
            <v>1023206PINK PLAIDHDA06FTCSBD</v>
          </cell>
          <cell r="W1386">
            <v>42</v>
          </cell>
          <cell r="X1386">
            <v>42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42</v>
          </cell>
        </row>
        <row r="1387">
          <cell r="V1387" t="str">
            <v>1023208LIGHT PURPLEHDA06FTCSBD</v>
          </cell>
          <cell r="W1387">
            <v>36</v>
          </cell>
          <cell r="X1387">
            <v>36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36</v>
          </cell>
        </row>
        <row r="1388">
          <cell r="V1388" t="str">
            <v>1023319BLUEHDA06FTCSBD</v>
          </cell>
          <cell r="W1388">
            <v>138</v>
          </cell>
          <cell r="X1388">
            <v>138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138</v>
          </cell>
        </row>
        <row r="1389">
          <cell r="V1389" t="str">
            <v>1023324BLUE PLAIDHDA06FTCSBD</v>
          </cell>
          <cell r="W1389">
            <v>150</v>
          </cell>
          <cell r="X1389">
            <v>150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150</v>
          </cell>
        </row>
        <row r="1390">
          <cell r="V1390" t="str">
            <v>1023325GREYHDA06FTCSBD</v>
          </cell>
          <cell r="W1390">
            <v>42</v>
          </cell>
          <cell r="X1390">
            <v>42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42</v>
          </cell>
        </row>
        <row r="1391">
          <cell r="V1391" t="str">
            <v>1023417CREAMHDA06FTCSBD</v>
          </cell>
          <cell r="W1391">
            <v>42</v>
          </cell>
          <cell r="X1391">
            <v>42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42</v>
          </cell>
        </row>
        <row r="1392">
          <cell r="V1392" t="str">
            <v>1023506PINKHDA06FTCSBD</v>
          </cell>
          <cell r="W1392">
            <v>6</v>
          </cell>
          <cell r="X1392">
            <v>12</v>
          </cell>
          <cell r="Y1392">
            <v>0</v>
          </cell>
          <cell r="Z1392">
            <v>0</v>
          </cell>
          <cell r="AA1392">
            <v>6</v>
          </cell>
          <cell r="AB1392">
            <v>6</v>
          </cell>
          <cell r="AC1392">
            <v>6</v>
          </cell>
        </row>
        <row r="1393">
          <cell r="V1393" t="str">
            <v>1023517BLACKHDA06FTCSBD</v>
          </cell>
          <cell r="W1393">
            <v>18</v>
          </cell>
          <cell r="X1393">
            <v>24</v>
          </cell>
          <cell r="Y1393">
            <v>0</v>
          </cell>
          <cell r="Z1393">
            <v>0</v>
          </cell>
          <cell r="AA1393">
            <v>6</v>
          </cell>
          <cell r="AB1393">
            <v>6</v>
          </cell>
          <cell r="AC1393">
            <v>18</v>
          </cell>
        </row>
        <row r="1394">
          <cell r="V1394" t="str">
            <v>1024411BLACKHDA06FTCSBD</v>
          </cell>
          <cell r="W1394">
            <v>6</v>
          </cell>
          <cell r="X1394">
            <v>6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6</v>
          </cell>
        </row>
        <row r="1395">
          <cell r="V1395" t="str">
            <v>1029346LIGHT PINKHDA03S23SBD</v>
          </cell>
          <cell r="W1395">
            <v>198</v>
          </cell>
          <cell r="X1395">
            <v>213</v>
          </cell>
          <cell r="Y1395">
            <v>0</v>
          </cell>
          <cell r="Z1395">
            <v>6</v>
          </cell>
          <cell r="AA1395">
            <v>9</v>
          </cell>
          <cell r="AB1395">
            <v>15</v>
          </cell>
          <cell r="AC1395">
            <v>198</v>
          </cell>
        </row>
        <row r="1396">
          <cell r="V1396" t="str">
            <v>1029346LIGHT PINKHDA03S54SBD</v>
          </cell>
          <cell r="W1396">
            <v>309</v>
          </cell>
          <cell r="X1396">
            <v>327</v>
          </cell>
          <cell r="Y1396">
            <v>0</v>
          </cell>
          <cell r="Z1396">
            <v>9</v>
          </cell>
          <cell r="AA1396">
            <v>9</v>
          </cell>
          <cell r="AB1396">
            <v>18</v>
          </cell>
          <cell r="AC1396">
            <v>309</v>
          </cell>
        </row>
        <row r="1397">
          <cell r="V1397" t="str">
            <v>1029346LIGHT PINKHDMCREGSBD</v>
          </cell>
          <cell r="W1397">
            <v>534</v>
          </cell>
          <cell r="X1397">
            <v>594</v>
          </cell>
          <cell r="Y1397">
            <v>0</v>
          </cell>
          <cell r="Z1397">
            <v>60</v>
          </cell>
          <cell r="AA1397">
            <v>0</v>
          </cell>
          <cell r="AB1397">
            <v>60</v>
          </cell>
          <cell r="AC1397">
            <v>534</v>
          </cell>
        </row>
        <row r="1398">
          <cell r="V1398" t="str">
            <v>1029348GREYREGSBD</v>
          </cell>
          <cell r="W1398">
            <v>-3</v>
          </cell>
          <cell r="X1398">
            <v>9</v>
          </cell>
          <cell r="Y1398">
            <v>0</v>
          </cell>
          <cell r="Z1398">
            <v>12</v>
          </cell>
          <cell r="AA1398">
            <v>0</v>
          </cell>
          <cell r="AB1398">
            <v>12</v>
          </cell>
          <cell r="AC1398">
            <v>-3</v>
          </cell>
        </row>
        <row r="1399">
          <cell r="V1399" t="str">
            <v>1029348GREYHDA06FTCSBD</v>
          </cell>
          <cell r="W1399">
            <v>114</v>
          </cell>
          <cell r="X1399">
            <v>114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114</v>
          </cell>
        </row>
        <row r="1400">
          <cell r="V1400" t="str">
            <v>1029512GREENHDA03S23SBD</v>
          </cell>
          <cell r="W1400">
            <v>174</v>
          </cell>
          <cell r="X1400">
            <v>186</v>
          </cell>
          <cell r="Y1400">
            <v>0</v>
          </cell>
          <cell r="Z1400">
            <v>3</v>
          </cell>
          <cell r="AA1400">
            <v>9</v>
          </cell>
          <cell r="AB1400">
            <v>12</v>
          </cell>
          <cell r="AC1400">
            <v>174</v>
          </cell>
        </row>
        <row r="1401">
          <cell r="V1401" t="str">
            <v>1029512GREENHDA03S54SBD</v>
          </cell>
          <cell r="W1401">
            <v>195</v>
          </cell>
          <cell r="X1401">
            <v>207</v>
          </cell>
          <cell r="Y1401">
            <v>0</v>
          </cell>
          <cell r="Z1401">
            <v>3</v>
          </cell>
          <cell r="AA1401">
            <v>9</v>
          </cell>
          <cell r="AB1401">
            <v>12</v>
          </cell>
          <cell r="AC1401">
            <v>195</v>
          </cell>
        </row>
        <row r="1402">
          <cell r="V1402" t="str">
            <v>1030919PINKHDA03S6XSBD</v>
          </cell>
          <cell r="W1402">
            <v>93</v>
          </cell>
          <cell r="X1402">
            <v>93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93</v>
          </cell>
        </row>
        <row r="1403">
          <cell r="V1403" t="str">
            <v>1031257CREAMREGSBD</v>
          </cell>
          <cell r="W1403">
            <v>6</v>
          </cell>
          <cell r="X1403">
            <v>6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6</v>
          </cell>
        </row>
        <row r="1404">
          <cell r="V1404" t="str">
            <v>1031257CREAMHDMCREGSBD</v>
          </cell>
          <cell r="W1404">
            <v>24</v>
          </cell>
          <cell r="X1404">
            <v>24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24</v>
          </cell>
        </row>
        <row r="1405">
          <cell r="V1405" t="str">
            <v>1031259ORANGEHDA06DLDSBD</v>
          </cell>
          <cell r="W1405">
            <v>36</v>
          </cell>
          <cell r="X1405">
            <v>36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36</v>
          </cell>
        </row>
        <row r="1406">
          <cell r="V1406" t="str">
            <v>1031416BLACKHDA06DLDSBD</v>
          </cell>
          <cell r="W1406">
            <v>18</v>
          </cell>
          <cell r="X1406">
            <v>18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18</v>
          </cell>
        </row>
        <row r="1407">
          <cell r="V1407" t="str">
            <v>1031418WHITEHDA06DLDSBD</v>
          </cell>
          <cell r="W1407">
            <v>12</v>
          </cell>
          <cell r="X1407">
            <v>12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12</v>
          </cell>
        </row>
        <row r="1408">
          <cell r="V1408" t="str">
            <v>1031532PURPLE PLAIDHDA06DLDSBD</v>
          </cell>
          <cell r="W1408">
            <v>414</v>
          </cell>
          <cell r="X1408">
            <v>414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414</v>
          </cell>
        </row>
        <row r="1409">
          <cell r="V1409" t="str">
            <v>1031536BLACKHDA06DLDSBD</v>
          </cell>
          <cell r="W1409">
            <v>48</v>
          </cell>
          <cell r="X1409">
            <v>48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48</v>
          </cell>
        </row>
        <row r="1410">
          <cell r="V1410" t="str">
            <v>1031632ROSEHDA08GTBDI</v>
          </cell>
          <cell r="W1410">
            <v>-32</v>
          </cell>
          <cell r="X1410">
            <v>0</v>
          </cell>
          <cell r="Y1410">
            <v>32</v>
          </cell>
          <cell r="Z1410">
            <v>32</v>
          </cell>
          <cell r="AA1410">
            <v>0</v>
          </cell>
          <cell r="AB1410">
            <v>32</v>
          </cell>
          <cell r="AC1410">
            <v>0</v>
          </cell>
          <cell r="AD1410">
            <v>32</v>
          </cell>
          <cell r="AE1410">
            <v>46028</v>
          </cell>
        </row>
        <row r="1411">
          <cell r="V1411" t="str">
            <v>1031632ROSEHDA08GTBSBD</v>
          </cell>
          <cell r="W1411">
            <v>-888</v>
          </cell>
          <cell r="X1411">
            <v>0</v>
          </cell>
          <cell r="Y1411">
            <v>888</v>
          </cell>
          <cell r="Z1411">
            <v>888</v>
          </cell>
          <cell r="AA1411">
            <v>0</v>
          </cell>
          <cell r="AB1411">
            <v>888</v>
          </cell>
          <cell r="AC1411">
            <v>0</v>
          </cell>
          <cell r="AD1411">
            <v>888</v>
          </cell>
          <cell r="AE1411">
            <v>46071</v>
          </cell>
        </row>
        <row r="1412">
          <cell r="V1412" t="str">
            <v>1031632ROSEHDMCREGSBD</v>
          </cell>
          <cell r="W1412">
            <v>-72</v>
          </cell>
          <cell r="X1412">
            <v>0</v>
          </cell>
          <cell r="Y1412">
            <v>72</v>
          </cell>
          <cell r="Z1412">
            <v>72</v>
          </cell>
          <cell r="AA1412">
            <v>0</v>
          </cell>
          <cell r="AB1412">
            <v>72</v>
          </cell>
          <cell r="AC1412">
            <v>0</v>
          </cell>
          <cell r="AD1412">
            <v>72</v>
          </cell>
          <cell r="AE1412">
            <v>46071</v>
          </cell>
        </row>
        <row r="1413">
          <cell r="V1413" t="str">
            <v>1031636BLACKHDA08GTBDI</v>
          </cell>
          <cell r="W1413">
            <v>-40</v>
          </cell>
          <cell r="X1413">
            <v>0</v>
          </cell>
          <cell r="Y1413">
            <v>40</v>
          </cell>
          <cell r="Z1413">
            <v>40</v>
          </cell>
          <cell r="AA1413">
            <v>0</v>
          </cell>
          <cell r="AB1413">
            <v>40</v>
          </cell>
          <cell r="AC1413">
            <v>0</v>
          </cell>
          <cell r="AD1413">
            <v>40</v>
          </cell>
          <cell r="AE1413">
            <v>46028</v>
          </cell>
        </row>
        <row r="1414">
          <cell r="V1414" t="str">
            <v>1031636BLACKHDA08GTBSBD</v>
          </cell>
          <cell r="W1414">
            <v>-1088</v>
          </cell>
          <cell r="X1414">
            <v>0</v>
          </cell>
          <cell r="Y1414">
            <v>1104</v>
          </cell>
          <cell r="Z1414">
            <v>1088</v>
          </cell>
          <cell r="AA1414">
            <v>0</v>
          </cell>
          <cell r="AB1414">
            <v>1088</v>
          </cell>
          <cell r="AC1414">
            <v>16</v>
          </cell>
          <cell r="AD1414">
            <v>1104</v>
          </cell>
          <cell r="AE1414">
            <v>46071</v>
          </cell>
        </row>
        <row r="1415">
          <cell r="V1415" t="str">
            <v>1031636BLACKHDMCREGSBD</v>
          </cell>
          <cell r="W1415">
            <v>-144</v>
          </cell>
          <cell r="X1415">
            <v>0</v>
          </cell>
          <cell r="Y1415">
            <v>144</v>
          </cell>
          <cell r="Z1415">
            <v>144</v>
          </cell>
          <cell r="AA1415">
            <v>0</v>
          </cell>
          <cell r="AB1415">
            <v>144</v>
          </cell>
          <cell r="AC1415">
            <v>0</v>
          </cell>
          <cell r="AD1415">
            <v>144</v>
          </cell>
          <cell r="AE1415">
            <v>46071</v>
          </cell>
        </row>
        <row r="1416">
          <cell r="V1416" t="str">
            <v>1032305GREENHDA06DLDSBD</v>
          </cell>
          <cell r="W1416">
            <v>96</v>
          </cell>
          <cell r="X1416">
            <v>96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96</v>
          </cell>
        </row>
        <row r="1417">
          <cell r="V1417" t="str">
            <v>1032306GREYHDA06DLDSBD</v>
          </cell>
          <cell r="W1417">
            <v>30</v>
          </cell>
          <cell r="X1417">
            <v>30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30</v>
          </cell>
        </row>
        <row r="1418">
          <cell r="V1418" t="str">
            <v>1032307LAVENDERHDA06DLDSBD</v>
          </cell>
          <cell r="W1418">
            <v>66</v>
          </cell>
          <cell r="X1418">
            <v>66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66</v>
          </cell>
        </row>
        <row r="1419">
          <cell r="V1419" t="str">
            <v>1032410ORANGEHDA06DLDSBD</v>
          </cell>
          <cell r="W1419">
            <v>24</v>
          </cell>
          <cell r="X1419">
            <v>24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24</v>
          </cell>
        </row>
        <row r="1420">
          <cell r="V1420" t="str">
            <v>1032520WHITEHDA06DLDSBD</v>
          </cell>
          <cell r="W1420">
            <v>162</v>
          </cell>
          <cell r="X1420">
            <v>162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162</v>
          </cell>
        </row>
        <row r="1421">
          <cell r="V1421" t="str">
            <v>1032522BLACKHDA06DLDSBD</v>
          </cell>
          <cell r="W1421">
            <v>36</v>
          </cell>
          <cell r="X1421">
            <v>36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36</v>
          </cell>
        </row>
        <row r="1422">
          <cell r="V1422" t="str">
            <v>1032620WHITEHDA08GTBSBD</v>
          </cell>
          <cell r="W1422">
            <v>-1384</v>
          </cell>
          <cell r="X1422">
            <v>0</v>
          </cell>
          <cell r="Y1422">
            <v>1400</v>
          </cell>
          <cell r="Z1422">
            <v>1384</v>
          </cell>
          <cell r="AA1422">
            <v>0</v>
          </cell>
          <cell r="AB1422">
            <v>1384</v>
          </cell>
          <cell r="AC1422">
            <v>16</v>
          </cell>
          <cell r="AD1422">
            <v>1400</v>
          </cell>
          <cell r="AE1422">
            <v>46167</v>
          </cell>
        </row>
        <row r="1423">
          <cell r="V1423" t="str">
            <v>1032620WHITEHDMCREGSBD</v>
          </cell>
          <cell r="W1423">
            <v>-216</v>
          </cell>
          <cell r="X1423">
            <v>0</v>
          </cell>
          <cell r="Y1423">
            <v>216</v>
          </cell>
          <cell r="Z1423">
            <v>216</v>
          </cell>
          <cell r="AA1423">
            <v>0</v>
          </cell>
          <cell r="AB1423">
            <v>216</v>
          </cell>
          <cell r="AC1423">
            <v>0</v>
          </cell>
          <cell r="AD1423">
            <v>216</v>
          </cell>
          <cell r="AE1423">
            <v>46167</v>
          </cell>
        </row>
        <row r="1424">
          <cell r="V1424" t="str">
            <v>1032622ATHLETIC HEATHERHDA08GTBSBD</v>
          </cell>
          <cell r="W1424">
            <v>-856</v>
          </cell>
          <cell r="X1424">
            <v>0</v>
          </cell>
          <cell r="Y1424">
            <v>880</v>
          </cell>
          <cell r="Z1424">
            <v>856</v>
          </cell>
          <cell r="AA1424">
            <v>0</v>
          </cell>
          <cell r="AB1424">
            <v>856</v>
          </cell>
          <cell r="AC1424">
            <v>24</v>
          </cell>
          <cell r="AD1424">
            <v>880</v>
          </cell>
          <cell r="AE1424">
            <v>46167</v>
          </cell>
        </row>
        <row r="1425">
          <cell r="V1425" t="str">
            <v>1032622ATHLETIC HEATHERHDMCREGSBD</v>
          </cell>
          <cell r="W1425">
            <v>-156</v>
          </cell>
          <cell r="X1425">
            <v>0</v>
          </cell>
          <cell r="Y1425">
            <v>156</v>
          </cell>
          <cell r="Z1425">
            <v>156</v>
          </cell>
          <cell r="AA1425">
            <v>0</v>
          </cell>
          <cell r="AB1425">
            <v>156</v>
          </cell>
          <cell r="AC1425">
            <v>0</v>
          </cell>
          <cell r="AD1425">
            <v>156</v>
          </cell>
          <cell r="AE1425">
            <v>46167</v>
          </cell>
        </row>
        <row r="1426">
          <cell r="V1426" t="str">
            <v>1033204PINK PRINTHDA06DLDSBD</v>
          </cell>
          <cell r="W1426">
            <v>36</v>
          </cell>
          <cell r="X1426">
            <v>36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36</v>
          </cell>
        </row>
        <row r="1427">
          <cell r="V1427" t="str">
            <v>1033206PINK PLAIDHDA06DLDSBD</v>
          </cell>
          <cell r="W1427">
            <v>42</v>
          </cell>
          <cell r="X1427">
            <v>42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42</v>
          </cell>
        </row>
        <row r="1428">
          <cell r="V1428" t="str">
            <v>1033208LIGHT PURPLEHDA06DLDSBD</v>
          </cell>
          <cell r="W1428">
            <v>60</v>
          </cell>
          <cell r="X1428">
            <v>60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60</v>
          </cell>
        </row>
        <row r="1429">
          <cell r="V1429" t="str">
            <v>1033319BLUEHDA06DLDSBD</v>
          </cell>
          <cell r="W1429">
            <v>102</v>
          </cell>
          <cell r="X1429">
            <v>102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102</v>
          </cell>
        </row>
        <row r="1430">
          <cell r="V1430" t="str">
            <v>1033324BLUE PLAIDHDA06DLDSBD</v>
          </cell>
          <cell r="W1430">
            <v>114</v>
          </cell>
          <cell r="X1430">
            <v>114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114</v>
          </cell>
        </row>
        <row r="1431">
          <cell r="V1431" t="str">
            <v>1033325GREYHDA06DLDSBD</v>
          </cell>
          <cell r="W1431">
            <v>66</v>
          </cell>
          <cell r="X1431">
            <v>66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66</v>
          </cell>
        </row>
        <row r="1432">
          <cell r="V1432" t="str">
            <v>1033417CREAMHDA06DLDSBD</v>
          </cell>
          <cell r="W1432">
            <v>90</v>
          </cell>
          <cell r="X1432">
            <v>90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90</v>
          </cell>
        </row>
        <row r="1433">
          <cell r="V1433" t="str">
            <v>1033418PURPLE PLAIDHDA06DLDSBD</v>
          </cell>
          <cell r="W1433">
            <v>30</v>
          </cell>
          <cell r="X1433">
            <v>30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30</v>
          </cell>
        </row>
        <row r="1434">
          <cell r="V1434" t="str">
            <v>1033506PINKHDA06DLDSBD</v>
          </cell>
          <cell r="W1434">
            <v>6</v>
          </cell>
          <cell r="X1434">
            <v>12</v>
          </cell>
          <cell r="Y1434">
            <v>0</v>
          </cell>
          <cell r="Z1434">
            <v>0</v>
          </cell>
          <cell r="AA1434">
            <v>6</v>
          </cell>
          <cell r="AB1434">
            <v>6</v>
          </cell>
          <cell r="AC1434">
            <v>6</v>
          </cell>
        </row>
        <row r="1435">
          <cell r="V1435" t="str">
            <v>1033517BLACKHDA06DLDSBD</v>
          </cell>
          <cell r="W1435">
            <v>6</v>
          </cell>
          <cell r="X1435">
            <v>12</v>
          </cell>
          <cell r="Y1435">
            <v>0</v>
          </cell>
          <cell r="Z1435">
            <v>0</v>
          </cell>
          <cell r="AA1435">
            <v>6</v>
          </cell>
          <cell r="AB1435">
            <v>6</v>
          </cell>
          <cell r="AC1435">
            <v>6</v>
          </cell>
        </row>
        <row r="1436">
          <cell r="V1436" t="str">
            <v>1033518BLUEHDA06TBBSBD</v>
          </cell>
          <cell r="W1436">
            <v>0</v>
          </cell>
          <cell r="X1436">
            <v>54</v>
          </cell>
          <cell r="Y1436">
            <v>0</v>
          </cell>
          <cell r="Z1436">
            <v>0</v>
          </cell>
          <cell r="AA1436">
            <v>54</v>
          </cell>
          <cell r="AB1436">
            <v>54</v>
          </cell>
          <cell r="AC1436">
            <v>0</v>
          </cell>
        </row>
        <row r="1437">
          <cell r="V1437" t="str">
            <v>1034411BLACKHDA06DLDSBD</v>
          </cell>
          <cell r="W1437">
            <v>6</v>
          </cell>
          <cell r="X1437">
            <v>6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6</v>
          </cell>
        </row>
        <row r="1438">
          <cell r="V1438" t="str">
            <v>1039346LIGHT PINKHDA03S45SBD</v>
          </cell>
          <cell r="W1438">
            <v>309</v>
          </cell>
          <cell r="X1438">
            <v>318</v>
          </cell>
          <cell r="Y1438">
            <v>0</v>
          </cell>
          <cell r="Z1438">
            <v>9</v>
          </cell>
          <cell r="AA1438">
            <v>0</v>
          </cell>
          <cell r="AB1438">
            <v>9</v>
          </cell>
          <cell r="AC1438">
            <v>309</v>
          </cell>
        </row>
        <row r="1439">
          <cell r="V1439" t="str">
            <v>1039346LIGHT PINKHDA03SX6SBD</v>
          </cell>
          <cell r="W1439">
            <v>213</v>
          </cell>
          <cell r="X1439">
            <v>222</v>
          </cell>
          <cell r="Y1439">
            <v>0</v>
          </cell>
          <cell r="Z1439">
            <v>9</v>
          </cell>
          <cell r="AA1439">
            <v>0</v>
          </cell>
          <cell r="AB1439">
            <v>9</v>
          </cell>
          <cell r="AC1439">
            <v>213</v>
          </cell>
        </row>
        <row r="1440">
          <cell r="V1440" t="str">
            <v>1039346LIGHT PINKHDMCREGSBD</v>
          </cell>
          <cell r="W1440">
            <v>537</v>
          </cell>
          <cell r="X1440">
            <v>597</v>
          </cell>
          <cell r="Y1440">
            <v>0</v>
          </cell>
          <cell r="Z1440">
            <v>60</v>
          </cell>
          <cell r="AA1440">
            <v>0</v>
          </cell>
          <cell r="AB1440">
            <v>60</v>
          </cell>
          <cell r="AC1440">
            <v>537</v>
          </cell>
        </row>
        <row r="1441">
          <cell r="V1441" t="str">
            <v>1039512GREENHDA03S45SBD</v>
          </cell>
          <cell r="W1441">
            <v>180</v>
          </cell>
          <cell r="X1441">
            <v>195</v>
          </cell>
          <cell r="Y1441">
            <v>0</v>
          </cell>
          <cell r="Z1441">
            <v>6</v>
          </cell>
          <cell r="AA1441">
            <v>9</v>
          </cell>
          <cell r="AB1441">
            <v>15</v>
          </cell>
          <cell r="AC1441">
            <v>180</v>
          </cell>
        </row>
        <row r="1442">
          <cell r="V1442" t="str">
            <v>1039512GREENHDA03SX6SBD</v>
          </cell>
          <cell r="W1442">
            <v>171</v>
          </cell>
          <cell r="X1442">
            <v>186</v>
          </cell>
          <cell r="Y1442">
            <v>0</v>
          </cell>
          <cell r="Z1442">
            <v>6</v>
          </cell>
          <cell r="AA1442">
            <v>9</v>
          </cell>
          <cell r="AB1442">
            <v>15</v>
          </cell>
          <cell r="AC1442">
            <v>171</v>
          </cell>
        </row>
        <row r="1443">
          <cell r="V1443" t="str">
            <v>1039512GREENHDMCREGSBD</v>
          </cell>
          <cell r="W1443">
            <v>36</v>
          </cell>
          <cell r="X1443">
            <v>36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36</v>
          </cell>
        </row>
        <row r="1444">
          <cell r="V1444" t="str">
            <v>1041257CREAMREGSBD</v>
          </cell>
          <cell r="W1444">
            <v>6</v>
          </cell>
          <cell r="X1444">
            <v>6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6</v>
          </cell>
        </row>
        <row r="1445">
          <cell r="V1445" t="str">
            <v>1041416BLACKHDA06DBDSBD</v>
          </cell>
          <cell r="W1445">
            <v>84</v>
          </cell>
          <cell r="X1445">
            <v>84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84</v>
          </cell>
        </row>
        <row r="1446">
          <cell r="V1446" t="str">
            <v>1041418WHITEHDA06DBDSBD</v>
          </cell>
          <cell r="W1446">
            <v>6</v>
          </cell>
          <cell r="X1446">
            <v>6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6</v>
          </cell>
        </row>
        <row r="1447">
          <cell r="V1447" t="str">
            <v>1041532PURPLE PLAIDHDA06DBDSBD</v>
          </cell>
          <cell r="W1447">
            <v>540</v>
          </cell>
          <cell r="X1447">
            <v>540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540</v>
          </cell>
        </row>
        <row r="1448">
          <cell r="V1448" t="str">
            <v>1041536BLACKHDA06DBDSBD</v>
          </cell>
          <cell r="W1448">
            <v>120</v>
          </cell>
          <cell r="X1448">
            <v>120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120</v>
          </cell>
        </row>
        <row r="1449">
          <cell r="V1449" t="str">
            <v>1042305GREENHDA06DBDSBD</v>
          </cell>
          <cell r="W1449">
            <v>102</v>
          </cell>
          <cell r="X1449">
            <v>102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102</v>
          </cell>
        </row>
        <row r="1450">
          <cell r="V1450" t="str">
            <v>1042306GREYHDA06DBDSBD</v>
          </cell>
          <cell r="W1450">
            <v>144</v>
          </cell>
          <cell r="X1450">
            <v>144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144</v>
          </cell>
        </row>
        <row r="1451">
          <cell r="V1451" t="str">
            <v>1042307LAVENDERHDA06DBDSBD</v>
          </cell>
          <cell r="W1451">
            <v>36</v>
          </cell>
          <cell r="X1451">
            <v>36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36</v>
          </cell>
        </row>
        <row r="1452">
          <cell r="V1452" t="str">
            <v>1042410ORANGEHDA06DBDSBD</v>
          </cell>
          <cell r="W1452">
            <v>12</v>
          </cell>
          <cell r="X1452">
            <v>12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12</v>
          </cell>
        </row>
        <row r="1453">
          <cell r="V1453" t="str">
            <v>1042520WHITEHDA06DBDSBD</v>
          </cell>
          <cell r="W1453">
            <v>66</v>
          </cell>
          <cell r="X1453">
            <v>66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66</v>
          </cell>
        </row>
        <row r="1454">
          <cell r="V1454" t="str">
            <v>1042522BLACKHDA06DBDSBD</v>
          </cell>
          <cell r="W1454">
            <v>24</v>
          </cell>
          <cell r="X1454">
            <v>24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24</v>
          </cell>
        </row>
        <row r="1455">
          <cell r="V1455" t="str">
            <v>1043119CREAMHDA06DBDSBD</v>
          </cell>
          <cell r="W1455">
            <v>24</v>
          </cell>
          <cell r="X1455">
            <v>24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24</v>
          </cell>
        </row>
        <row r="1456">
          <cell r="V1456" t="str">
            <v>1043119CREAMHDMC06DBDSBD</v>
          </cell>
          <cell r="W1456">
            <v>20</v>
          </cell>
          <cell r="X1456">
            <v>20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20</v>
          </cell>
        </row>
        <row r="1457">
          <cell r="V1457" t="str">
            <v>1043206PINK PLAIDHDA06DBDSBD</v>
          </cell>
          <cell r="W1457">
            <v>36</v>
          </cell>
          <cell r="X1457">
            <v>36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36</v>
          </cell>
        </row>
        <row r="1458">
          <cell r="V1458" t="str">
            <v>1043319BLUEHDA06DBDSBD</v>
          </cell>
          <cell r="W1458">
            <v>120</v>
          </cell>
          <cell r="X1458">
            <v>120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120</v>
          </cell>
        </row>
        <row r="1459">
          <cell r="V1459" t="str">
            <v>1043320BLACKHDA06DBDSBD</v>
          </cell>
          <cell r="W1459">
            <v>72</v>
          </cell>
          <cell r="X1459">
            <v>72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72</v>
          </cell>
        </row>
        <row r="1460">
          <cell r="V1460" t="str">
            <v>1043324BLUE PLAIDHDA06DBDSBD</v>
          </cell>
          <cell r="W1460">
            <v>84</v>
          </cell>
          <cell r="X1460">
            <v>84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84</v>
          </cell>
        </row>
        <row r="1461">
          <cell r="V1461" t="str">
            <v>1043325GREYHDA06DBDSBD</v>
          </cell>
          <cell r="W1461">
            <v>66</v>
          </cell>
          <cell r="X1461">
            <v>66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66</v>
          </cell>
        </row>
        <row r="1462">
          <cell r="V1462" t="str">
            <v>1043506PINKHDA06DBDSBD</v>
          </cell>
          <cell r="W1462">
            <v>18</v>
          </cell>
          <cell r="X1462">
            <v>24</v>
          </cell>
          <cell r="Y1462">
            <v>0</v>
          </cell>
          <cell r="Z1462">
            <v>0</v>
          </cell>
          <cell r="AA1462">
            <v>6</v>
          </cell>
          <cell r="AB1462">
            <v>6</v>
          </cell>
          <cell r="AC1462">
            <v>18</v>
          </cell>
        </row>
        <row r="1463">
          <cell r="V1463" t="str">
            <v>1043517BLACKHDA06DBDSBD</v>
          </cell>
          <cell r="W1463">
            <v>6</v>
          </cell>
          <cell r="X1463">
            <v>12</v>
          </cell>
          <cell r="Y1463">
            <v>0</v>
          </cell>
          <cell r="Z1463">
            <v>0</v>
          </cell>
          <cell r="AA1463">
            <v>6</v>
          </cell>
          <cell r="AB1463">
            <v>6</v>
          </cell>
          <cell r="AC1463">
            <v>6</v>
          </cell>
        </row>
        <row r="1464">
          <cell r="V1464" t="str">
            <v>1049346LIGHT PINKHDA03S01SBD</v>
          </cell>
          <cell r="W1464">
            <v>393</v>
          </cell>
          <cell r="X1464">
            <v>402</v>
          </cell>
          <cell r="Y1464">
            <v>0</v>
          </cell>
          <cell r="Z1464">
            <v>9</v>
          </cell>
          <cell r="AA1464">
            <v>0</v>
          </cell>
          <cell r="AB1464">
            <v>9</v>
          </cell>
          <cell r="AC1464">
            <v>393</v>
          </cell>
        </row>
        <row r="1465">
          <cell r="V1465" t="str">
            <v>1049346LIGHT PINKHDA03S78SBD</v>
          </cell>
          <cell r="W1465">
            <v>300</v>
          </cell>
          <cell r="X1465">
            <v>309</v>
          </cell>
          <cell r="Y1465">
            <v>0</v>
          </cell>
          <cell r="Z1465">
            <v>9</v>
          </cell>
          <cell r="AA1465">
            <v>0</v>
          </cell>
          <cell r="AB1465">
            <v>9</v>
          </cell>
          <cell r="AC1465">
            <v>300</v>
          </cell>
        </row>
        <row r="1466">
          <cell r="V1466" t="str">
            <v>1049346LIGHT PINKHDMCREGSBD</v>
          </cell>
          <cell r="W1466">
            <v>453</v>
          </cell>
          <cell r="X1466">
            <v>549</v>
          </cell>
          <cell r="Y1466">
            <v>0</v>
          </cell>
          <cell r="Z1466">
            <v>96</v>
          </cell>
          <cell r="AA1466">
            <v>0</v>
          </cell>
          <cell r="AB1466">
            <v>96</v>
          </cell>
          <cell r="AC1466">
            <v>453</v>
          </cell>
        </row>
        <row r="1467">
          <cell r="V1467" t="str">
            <v>1049348GREYHDA06DBDSBD</v>
          </cell>
          <cell r="W1467">
            <v>6</v>
          </cell>
          <cell r="X1467">
            <v>6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6</v>
          </cell>
        </row>
        <row r="1468">
          <cell r="V1468" t="str">
            <v>1049512GREENHDA03S01SBD</v>
          </cell>
          <cell r="W1468">
            <v>207</v>
          </cell>
          <cell r="X1468">
            <v>222</v>
          </cell>
          <cell r="Y1468">
            <v>0</v>
          </cell>
          <cell r="Z1468">
            <v>6</v>
          </cell>
          <cell r="AA1468">
            <v>9</v>
          </cell>
          <cell r="AB1468">
            <v>15</v>
          </cell>
          <cell r="AC1468">
            <v>207</v>
          </cell>
        </row>
        <row r="1469">
          <cell r="V1469" t="str">
            <v>1049512GREENHDA03S78SBD</v>
          </cell>
          <cell r="W1469">
            <v>180</v>
          </cell>
          <cell r="X1469">
            <v>195</v>
          </cell>
          <cell r="Y1469">
            <v>0</v>
          </cell>
          <cell r="Z1469">
            <v>6</v>
          </cell>
          <cell r="AA1469">
            <v>9</v>
          </cell>
          <cell r="AB1469">
            <v>15</v>
          </cell>
          <cell r="AC1469">
            <v>180</v>
          </cell>
        </row>
        <row r="1470">
          <cell r="V1470" t="str">
            <v>1070108BLACKHDA03S23SBD</v>
          </cell>
          <cell r="W1470">
            <v>306</v>
          </cell>
          <cell r="X1470">
            <v>342</v>
          </cell>
          <cell r="Y1470">
            <v>0</v>
          </cell>
          <cell r="Z1470">
            <v>30</v>
          </cell>
          <cell r="AA1470">
            <v>6</v>
          </cell>
          <cell r="AB1470">
            <v>36</v>
          </cell>
          <cell r="AC1470">
            <v>306</v>
          </cell>
        </row>
        <row r="1471">
          <cell r="V1471" t="str">
            <v>1070108BLACKHDA03S54SBD</v>
          </cell>
          <cell r="W1471">
            <v>459</v>
          </cell>
          <cell r="X1471">
            <v>492</v>
          </cell>
          <cell r="Y1471">
            <v>0</v>
          </cell>
          <cell r="Z1471">
            <v>27</v>
          </cell>
          <cell r="AA1471">
            <v>6</v>
          </cell>
          <cell r="AB1471">
            <v>33</v>
          </cell>
          <cell r="AC1471">
            <v>459</v>
          </cell>
        </row>
        <row r="1472">
          <cell r="V1472" t="str">
            <v>1070108BLACKHDMC06FTCSBD</v>
          </cell>
          <cell r="W1472">
            <v>12</v>
          </cell>
          <cell r="X1472">
            <v>12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12</v>
          </cell>
        </row>
        <row r="1473">
          <cell r="V1473" t="str">
            <v>1070108BLACKHDMCREGSBD</v>
          </cell>
          <cell r="W1473">
            <v>42</v>
          </cell>
          <cell r="X1473">
            <v>96</v>
          </cell>
          <cell r="Y1473">
            <v>0</v>
          </cell>
          <cell r="Z1473">
            <v>54</v>
          </cell>
          <cell r="AA1473">
            <v>0</v>
          </cell>
          <cell r="AB1473">
            <v>54</v>
          </cell>
          <cell r="AC1473">
            <v>42</v>
          </cell>
        </row>
        <row r="1474">
          <cell r="V1474" t="str">
            <v>1070151BLACKHDA03S2TSBD</v>
          </cell>
          <cell r="W1474">
            <v>126</v>
          </cell>
          <cell r="X1474">
            <v>132</v>
          </cell>
          <cell r="Y1474">
            <v>0</v>
          </cell>
          <cell r="Z1474">
            <v>6</v>
          </cell>
          <cell r="AA1474">
            <v>0</v>
          </cell>
          <cell r="AB1474">
            <v>6</v>
          </cell>
          <cell r="AC1474">
            <v>126</v>
          </cell>
        </row>
        <row r="1475">
          <cell r="V1475" t="str">
            <v>1070151BLACKHDA03S3TSBD</v>
          </cell>
          <cell r="W1475">
            <v>135</v>
          </cell>
          <cell r="X1475">
            <v>141</v>
          </cell>
          <cell r="Y1475">
            <v>0</v>
          </cell>
          <cell r="Z1475">
            <v>6</v>
          </cell>
          <cell r="AA1475">
            <v>0</v>
          </cell>
          <cell r="AB1475">
            <v>6</v>
          </cell>
          <cell r="AC1475">
            <v>135</v>
          </cell>
        </row>
        <row r="1476">
          <cell r="V1476" t="str">
            <v>1070151BLACKHDA03S4TSBD</v>
          </cell>
          <cell r="W1476">
            <v>42</v>
          </cell>
          <cell r="X1476">
            <v>51</v>
          </cell>
          <cell r="Y1476">
            <v>0</v>
          </cell>
          <cell r="Z1476">
            <v>9</v>
          </cell>
          <cell r="AA1476">
            <v>0</v>
          </cell>
          <cell r="AB1476">
            <v>9</v>
          </cell>
          <cell r="AC1476">
            <v>42</v>
          </cell>
        </row>
        <row r="1477">
          <cell r="V1477" t="str">
            <v>1070151BLACKHDMCREGSBD</v>
          </cell>
          <cell r="W1477">
            <v>384</v>
          </cell>
          <cell r="X1477">
            <v>408</v>
          </cell>
          <cell r="Y1477">
            <v>0</v>
          </cell>
          <cell r="Z1477">
            <v>24</v>
          </cell>
          <cell r="AA1477">
            <v>0</v>
          </cell>
          <cell r="AB1477">
            <v>24</v>
          </cell>
          <cell r="AC1477">
            <v>384</v>
          </cell>
        </row>
        <row r="1478">
          <cell r="V1478" t="str">
            <v>1070235GREY PLAIDHDA03S23SBD</v>
          </cell>
          <cell r="W1478">
            <v>585</v>
          </cell>
          <cell r="X1478">
            <v>594</v>
          </cell>
          <cell r="Y1478">
            <v>0</v>
          </cell>
          <cell r="Z1478">
            <v>9</v>
          </cell>
          <cell r="AA1478">
            <v>0</v>
          </cell>
          <cell r="AB1478">
            <v>9</v>
          </cell>
          <cell r="AC1478">
            <v>585</v>
          </cell>
        </row>
        <row r="1479">
          <cell r="V1479" t="str">
            <v>1070235GREY PLAIDHDA03S54SBD</v>
          </cell>
          <cell r="W1479">
            <v>663</v>
          </cell>
          <cell r="X1479">
            <v>666</v>
          </cell>
          <cell r="Y1479">
            <v>0</v>
          </cell>
          <cell r="Z1479">
            <v>3</v>
          </cell>
          <cell r="AA1479">
            <v>0</v>
          </cell>
          <cell r="AB1479">
            <v>3</v>
          </cell>
          <cell r="AC1479">
            <v>663</v>
          </cell>
        </row>
        <row r="1480">
          <cell r="V1480" t="str">
            <v>1070235GREY PLAIDHDMCREGSBD</v>
          </cell>
          <cell r="W1480">
            <v>300</v>
          </cell>
          <cell r="X1480">
            <v>312</v>
          </cell>
          <cell r="Y1480">
            <v>0</v>
          </cell>
          <cell r="Z1480">
            <v>12</v>
          </cell>
          <cell r="AA1480">
            <v>0</v>
          </cell>
          <cell r="AB1480">
            <v>12</v>
          </cell>
          <cell r="AC1480">
            <v>300</v>
          </cell>
        </row>
        <row r="1481">
          <cell r="V1481" t="str">
            <v>1071728BLACKHDA06FTASBD</v>
          </cell>
          <cell r="W1481">
            <v>12</v>
          </cell>
          <cell r="X1481">
            <v>12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12</v>
          </cell>
        </row>
        <row r="1482">
          <cell r="V1482" t="str">
            <v>1072213BLUEHDMCREGSBD</v>
          </cell>
          <cell r="W1482">
            <v>24</v>
          </cell>
          <cell r="X1482">
            <v>24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24</v>
          </cell>
        </row>
        <row r="1483">
          <cell r="V1483" t="str">
            <v>1072407ORANGEHDA06FTCSBD</v>
          </cell>
          <cell r="W1483">
            <v>36</v>
          </cell>
          <cell r="X1483">
            <v>36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36</v>
          </cell>
        </row>
        <row r="1484">
          <cell r="V1484" t="str">
            <v>1072512BLACKHDA06FTCSBD</v>
          </cell>
          <cell r="W1484">
            <v>24</v>
          </cell>
          <cell r="X1484">
            <v>30</v>
          </cell>
          <cell r="Y1484">
            <v>0</v>
          </cell>
          <cell r="Z1484">
            <v>6</v>
          </cell>
          <cell r="AA1484">
            <v>0</v>
          </cell>
          <cell r="AB1484">
            <v>6</v>
          </cell>
          <cell r="AC1484">
            <v>24</v>
          </cell>
        </row>
        <row r="1485">
          <cell r="V1485" t="str">
            <v>1072516ORANGEHDA06FTCSBD</v>
          </cell>
          <cell r="W1485">
            <v>6</v>
          </cell>
          <cell r="X1485">
            <v>6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6</v>
          </cell>
        </row>
        <row r="1486">
          <cell r="V1486" t="str">
            <v>1073415TAN-BEIGEHDA06FTCSBD</v>
          </cell>
          <cell r="W1486">
            <v>6</v>
          </cell>
          <cell r="X1486">
            <v>6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6</v>
          </cell>
        </row>
        <row r="1487">
          <cell r="V1487" t="str">
            <v>1073513ORANGEHDA06FTCSBD</v>
          </cell>
          <cell r="W1487">
            <v>246</v>
          </cell>
          <cell r="X1487">
            <v>258</v>
          </cell>
          <cell r="Y1487">
            <v>0</v>
          </cell>
          <cell r="Z1487">
            <v>0</v>
          </cell>
          <cell r="AA1487">
            <v>12</v>
          </cell>
          <cell r="AB1487">
            <v>12</v>
          </cell>
          <cell r="AC1487">
            <v>246</v>
          </cell>
        </row>
        <row r="1488">
          <cell r="V1488" t="str">
            <v>1073514BLACKHDA06FTCSBD</v>
          </cell>
          <cell r="W1488">
            <v>18</v>
          </cell>
          <cell r="X1488">
            <v>36</v>
          </cell>
          <cell r="Y1488">
            <v>0</v>
          </cell>
          <cell r="Z1488">
            <v>6</v>
          </cell>
          <cell r="AA1488">
            <v>12</v>
          </cell>
          <cell r="AB1488">
            <v>18</v>
          </cell>
          <cell r="AC1488">
            <v>18</v>
          </cell>
        </row>
        <row r="1489">
          <cell r="V1489" t="str">
            <v>1073515CHARCOAL HEATHERHDA06FTCSBD</v>
          </cell>
          <cell r="W1489">
            <v>0</v>
          </cell>
          <cell r="X1489">
            <v>18</v>
          </cell>
          <cell r="Y1489">
            <v>0</v>
          </cell>
          <cell r="Z1489">
            <v>0</v>
          </cell>
          <cell r="AA1489">
            <v>18</v>
          </cell>
          <cell r="AB1489">
            <v>18</v>
          </cell>
          <cell r="AC1489">
            <v>0</v>
          </cell>
        </row>
        <row r="1490">
          <cell r="V1490" t="str">
            <v>1079347ORANGEHDA03S23SBD</v>
          </cell>
          <cell r="W1490">
            <v>141</v>
          </cell>
          <cell r="X1490">
            <v>162</v>
          </cell>
          <cell r="Y1490">
            <v>0</v>
          </cell>
          <cell r="Z1490">
            <v>18</v>
          </cell>
          <cell r="AA1490">
            <v>3</v>
          </cell>
          <cell r="AB1490">
            <v>21</v>
          </cell>
          <cell r="AC1490">
            <v>141</v>
          </cell>
        </row>
        <row r="1491">
          <cell r="V1491" t="str">
            <v>1079347ORANGEHDA03S54SBD</v>
          </cell>
          <cell r="W1491">
            <v>168</v>
          </cell>
          <cell r="X1491">
            <v>219</v>
          </cell>
          <cell r="Y1491">
            <v>0</v>
          </cell>
          <cell r="Z1491">
            <v>48</v>
          </cell>
          <cell r="AA1491">
            <v>3</v>
          </cell>
          <cell r="AB1491">
            <v>51</v>
          </cell>
          <cell r="AC1491">
            <v>168</v>
          </cell>
        </row>
        <row r="1492">
          <cell r="V1492" t="str">
            <v>1079347ORANGEHDMCREGSBD</v>
          </cell>
          <cell r="W1492">
            <v>402</v>
          </cell>
          <cell r="X1492">
            <v>534</v>
          </cell>
          <cell r="Y1492">
            <v>0</v>
          </cell>
          <cell r="Z1492">
            <v>132</v>
          </cell>
          <cell r="AA1492">
            <v>0</v>
          </cell>
          <cell r="AB1492">
            <v>132</v>
          </cell>
          <cell r="AC1492">
            <v>402</v>
          </cell>
        </row>
        <row r="1493">
          <cell r="V1493" t="str">
            <v>1079349NAVYHDA06FTCSBD</v>
          </cell>
          <cell r="W1493">
            <v>6</v>
          </cell>
          <cell r="X1493">
            <v>6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6</v>
          </cell>
        </row>
        <row r="1494">
          <cell r="V1494" t="str">
            <v>1079513GREENHDA03S23SBD</v>
          </cell>
          <cell r="W1494">
            <v>258</v>
          </cell>
          <cell r="X1494">
            <v>279</v>
          </cell>
          <cell r="Y1494">
            <v>0</v>
          </cell>
          <cell r="Z1494">
            <v>9</v>
          </cell>
          <cell r="AA1494">
            <v>12</v>
          </cell>
          <cell r="AB1494">
            <v>21</v>
          </cell>
          <cell r="AC1494">
            <v>258</v>
          </cell>
        </row>
        <row r="1495">
          <cell r="V1495" t="str">
            <v>1079513GREENHDA03S54SBD</v>
          </cell>
          <cell r="W1495">
            <v>303</v>
          </cell>
          <cell r="X1495">
            <v>324</v>
          </cell>
          <cell r="Y1495">
            <v>0</v>
          </cell>
          <cell r="Z1495">
            <v>9</v>
          </cell>
          <cell r="AA1495">
            <v>12</v>
          </cell>
          <cell r="AB1495">
            <v>21</v>
          </cell>
          <cell r="AC1495">
            <v>303</v>
          </cell>
        </row>
        <row r="1496">
          <cell r="V1496" t="str">
            <v>1079513GREENHDMCREGSBD</v>
          </cell>
          <cell r="W1496">
            <v>24</v>
          </cell>
          <cell r="X1496">
            <v>24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24</v>
          </cell>
        </row>
        <row r="1497">
          <cell r="V1497" t="str">
            <v>1080108BLACKHDA03S45SBD</v>
          </cell>
          <cell r="W1497">
            <v>885</v>
          </cell>
          <cell r="X1497">
            <v>891</v>
          </cell>
          <cell r="Y1497">
            <v>0</v>
          </cell>
          <cell r="Z1497">
            <v>6</v>
          </cell>
          <cell r="AA1497">
            <v>0</v>
          </cell>
          <cell r="AB1497">
            <v>6</v>
          </cell>
          <cell r="AC1497">
            <v>885</v>
          </cell>
        </row>
        <row r="1498">
          <cell r="V1498" t="str">
            <v>1080108BLACKHDA03S67SBD</v>
          </cell>
          <cell r="W1498">
            <v>864</v>
          </cell>
          <cell r="X1498">
            <v>870</v>
          </cell>
          <cell r="Y1498">
            <v>0</v>
          </cell>
          <cell r="Z1498">
            <v>6</v>
          </cell>
          <cell r="AA1498">
            <v>0</v>
          </cell>
          <cell r="AB1498">
            <v>6</v>
          </cell>
          <cell r="AC1498">
            <v>864</v>
          </cell>
        </row>
        <row r="1499">
          <cell r="V1499" t="str">
            <v>1080108BLACKHDMCREGSBD</v>
          </cell>
          <cell r="W1499">
            <v>233</v>
          </cell>
          <cell r="X1499">
            <v>281</v>
          </cell>
          <cell r="Y1499">
            <v>0</v>
          </cell>
          <cell r="Z1499">
            <v>48</v>
          </cell>
          <cell r="AA1499">
            <v>0</v>
          </cell>
          <cell r="AB1499">
            <v>48</v>
          </cell>
          <cell r="AC1499">
            <v>233</v>
          </cell>
        </row>
        <row r="1500">
          <cell r="V1500" t="str">
            <v>1080235GREY PLAIDHDA03S45SBD</v>
          </cell>
          <cell r="W1500">
            <v>774</v>
          </cell>
          <cell r="X1500">
            <v>798</v>
          </cell>
          <cell r="Y1500">
            <v>0</v>
          </cell>
          <cell r="Z1500">
            <v>24</v>
          </cell>
          <cell r="AA1500">
            <v>0</v>
          </cell>
          <cell r="AB1500">
            <v>24</v>
          </cell>
          <cell r="AC1500">
            <v>774</v>
          </cell>
        </row>
        <row r="1501">
          <cell r="V1501" t="str">
            <v>1080235GREY PLAIDHDA03S67SBD</v>
          </cell>
          <cell r="W1501">
            <v>705</v>
          </cell>
          <cell r="X1501">
            <v>723</v>
          </cell>
          <cell r="Y1501">
            <v>0</v>
          </cell>
          <cell r="Z1501">
            <v>18</v>
          </cell>
          <cell r="AA1501">
            <v>0</v>
          </cell>
          <cell r="AB1501">
            <v>18</v>
          </cell>
          <cell r="AC1501">
            <v>705</v>
          </cell>
        </row>
        <row r="1502">
          <cell r="V1502" t="str">
            <v>1080235GREY PLAIDHDMCREGSBD</v>
          </cell>
          <cell r="W1502">
            <v>204</v>
          </cell>
          <cell r="X1502">
            <v>252</v>
          </cell>
          <cell r="Y1502">
            <v>0</v>
          </cell>
          <cell r="Z1502">
            <v>48</v>
          </cell>
          <cell r="AA1502">
            <v>0</v>
          </cell>
          <cell r="AB1502">
            <v>48</v>
          </cell>
          <cell r="AC1502">
            <v>204</v>
          </cell>
        </row>
        <row r="1503">
          <cell r="V1503" t="str">
            <v>1081036BLUEHDA06DLCSBD</v>
          </cell>
          <cell r="W1503">
            <v>6</v>
          </cell>
          <cell r="X1503">
            <v>6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6</v>
          </cell>
        </row>
        <row r="1504">
          <cell r="V1504" t="str">
            <v>1081221ORANGEHDMCREGSBD</v>
          </cell>
          <cell r="W1504">
            <v>24</v>
          </cell>
          <cell r="X1504">
            <v>24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24</v>
          </cell>
        </row>
        <row r="1505">
          <cell r="V1505" t="str">
            <v>1081622ORANGE PLAIDHDA08TTBDI</v>
          </cell>
          <cell r="W1505">
            <v>-72</v>
          </cell>
          <cell r="X1505">
            <v>0</v>
          </cell>
          <cell r="Y1505">
            <v>72</v>
          </cell>
          <cell r="Z1505">
            <v>72</v>
          </cell>
          <cell r="AA1505">
            <v>0</v>
          </cell>
          <cell r="AB1505">
            <v>72</v>
          </cell>
          <cell r="AC1505">
            <v>0</v>
          </cell>
          <cell r="AD1505">
            <v>72</v>
          </cell>
          <cell r="AE1505">
            <v>46028</v>
          </cell>
        </row>
        <row r="1506">
          <cell r="V1506" t="str">
            <v>1081622ORANGE PLAIDHDA08TTBSBD</v>
          </cell>
          <cell r="W1506">
            <v>-1792</v>
          </cell>
          <cell r="X1506">
            <v>0</v>
          </cell>
          <cell r="Y1506">
            <v>1792</v>
          </cell>
          <cell r="Z1506">
            <v>1792</v>
          </cell>
          <cell r="AA1506">
            <v>0</v>
          </cell>
          <cell r="AB1506">
            <v>1792</v>
          </cell>
          <cell r="AC1506">
            <v>0</v>
          </cell>
          <cell r="AD1506">
            <v>1792</v>
          </cell>
          <cell r="AE1506">
            <v>46071</v>
          </cell>
        </row>
        <row r="1507">
          <cell r="V1507" t="str">
            <v>1081624ATHLETIC HEATHERHDA08TTBDI</v>
          </cell>
          <cell r="W1507">
            <v>-16</v>
          </cell>
          <cell r="X1507">
            <v>0</v>
          </cell>
          <cell r="Y1507">
            <v>16</v>
          </cell>
          <cell r="Z1507">
            <v>16</v>
          </cell>
          <cell r="AA1507">
            <v>0</v>
          </cell>
          <cell r="AB1507">
            <v>16</v>
          </cell>
          <cell r="AC1507">
            <v>0</v>
          </cell>
          <cell r="AD1507">
            <v>16</v>
          </cell>
          <cell r="AE1507">
            <v>46028</v>
          </cell>
        </row>
        <row r="1508">
          <cell r="V1508" t="str">
            <v>1081624ATHLETIC HEATHERHDA08TTBSBD</v>
          </cell>
          <cell r="W1508">
            <v>-920</v>
          </cell>
          <cell r="X1508">
            <v>0</v>
          </cell>
          <cell r="Y1508">
            <v>1032</v>
          </cell>
          <cell r="Z1508">
            <v>920</v>
          </cell>
          <cell r="AA1508">
            <v>0</v>
          </cell>
          <cell r="AB1508">
            <v>920</v>
          </cell>
          <cell r="AC1508">
            <v>112</v>
          </cell>
          <cell r="AD1508">
            <v>1032</v>
          </cell>
          <cell r="AE1508">
            <v>46071</v>
          </cell>
        </row>
        <row r="1509">
          <cell r="V1509" t="str">
            <v>1081624ATHLETIC HEATHERHDMCREGSBD</v>
          </cell>
          <cell r="W1509">
            <v>-156</v>
          </cell>
          <cell r="X1509">
            <v>0</v>
          </cell>
          <cell r="Y1509">
            <v>156</v>
          </cell>
          <cell r="Z1509">
            <v>156</v>
          </cell>
          <cell r="AA1509">
            <v>0</v>
          </cell>
          <cell r="AB1509">
            <v>156</v>
          </cell>
          <cell r="AC1509">
            <v>0</v>
          </cell>
          <cell r="AD1509">
            <v>156</v>
          </cell>
          <cell r="AE1509">
            <v>46071</v>
          </cell>
        </row>
        <row r="1510">
          <cell r="V1510" t="str">
            <v>1081626BLACK ORANGEHDA08TTBDI</v>
          </cell>
          <cell r="W1510">
            <v>-104</v>
          </cell>
          <cell r="X1510">
            <v>0</v>
          </cell>
          <cell r="Y1510">
            <v>104</v>
          </cell>
          <cell r="Z1510">
            <v>104</v>
          </cell>
          <cell r="AA1510">
            <v>0</v>
          </cell>
          <cell r="AB1510">
            <v>104</v>
          </cell>
          <cell r="AC1510">
            <v>0</v>
          </cell>
          <cell r="AD1510">
            <v>104</v>
          </cell>
          <cell r="AE1510">
            <v>46028</v>
          </cell>
        </row>
        <row r="1511">
          <cell r="V1511" t="str">
            <v>1081626BLACK ORANGEHDA08TTBSBD</v>
          </cell>
          <cell r="W1511">
            <v>-1336</v>
          </cell>
          <cell r="X1511">
            <v>0</v>
          </cell>
          <cell r="Y1511">
            <v>1480</v>
          </cell>
          <cell r="Z1511">
            <v>1336</v>
          </cell>
          <cell r="AA1511">
            <v>0</v>
          </cell>
          <cell r="AB1511">
            <v>1336</v>
          </cell>
          <cell r="AC1511">
            <v>144</v>
          </cell>
          <cell r="AD1511">
            <v>1480</v>
          </cell>
          <cell r="AE1511">
            <v>46071</v>
          </cell>
        </row>
        <row r="1512">
          <cell r="V1512" t="str">
            <v>1081626BLACK ORANGEHDMCREGSBD</v>
          </cell>
          <cell r="W1512">
            <v>-216</v>
          </cell>
          <cell r="X1512">
            <v>0</v>
          </cell>
          <cell r="Y1512">
            <v>216</v>
          </cell>
          <cell r="Z1512">
            <v>216</v>
          </cell>
          <cell r="AA1512">
            <v>0</v>
          </cell>
          <cell r="AB1512">
            <v>216</v>
          </cell>
          <cell r="AC1512">
            <v>0</v>
          </cell>
          <cell r="AD1512">
            <v>216</v>
          </cell>
          <cell r="AE1512">
            <v>46071</v>
          </cell>
        </row>
        <row r="1513">
          <cell r="V1513" t="str">
            <v>1082213BLUEHDMCREGSBD</v>
          </cell>
          <cell r="W1513">
            <v>12</v>
          </cell>
          <cell r="X1513">
            <v>12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12</v>
          </cell>
        </row>
        <row r="1514">
          <cell r="V1514" t="str">
            <v>1082612ATHLETIC HEATHERHDA08TTBSBD</v>
          </cell>
          <cell r="W1514">
            <v>-832</v>
          </cell>
          <cell r="X1514">
            <v>0</v>
          </cell>
          <cell r="Y1514">
            <v>848</v>
          </cell>
          <cell r="Z1514">
            <v>832</v>
          </cell>
          <cell r="AA1514">
            <v>0</v>
          </cell>
          <cell r="AB1514">
            <v>832</v>
          </cell>
          <cell r="AC1514">
            <v>16</v>
          </cell>
          <cell r="AD1514">
            <v>848</v>
          </cell>
          <cell r="AE1514">
            <v>46167</v>
          </cell>
        </row>
        <row r="1515">
          <cell r="V1515" t="str">
            <v>1082612ATHLETIC HEATHERHDMCREGSBD</v>
          </cell>
          <cell r="W1515">
            <v>-240</v>
          </cell>
          <cell r="X1515">
            <v>0</v>
          </cell>
          <cell r="Y1515">
            <v>240</v>
          </cell>
          <cell r="Z1515">
            <v>240</v>
          </cell>
          <cell r="AA1515">
            <v>0</v>
          </cell>
          <cell r="AB1515">
            <v>240</v>
          </cell>
          <cell r="AC1515">
            <v>0</v>
          </cell>
          <cell r="AD1515">
            <v>240</v>
          </cell>
          <cell r="AE1515">
            <v>46167</v>
          </cell>
        </row>
        <row r="1516">
          <cell r="V1516" t="str">
            <v>1082614BLACKHDA08TTBSBD</v>
          </cell>
          <cell r="W1516">
            <v>-1376</v>
          </cell>
          <cell r="X1516">
            <v>0</v>
          </cell>
          <cell r="Y1516">
            <v>1400</v>
          </cell>
          <cell r="Z1516">
            <v>1376</v>
          </cell>
          <cell r="AA1516">
            <v>0</v>
          </cell>
          <cell r="AB1516">
            <v>1376</v>
          </cell>
          <cell r="AC1516">
            <v>24</v>
          </cell>
          <cell r="AD1516">
            <v>1400</v>
          </cell>
          <cell r="AE1516">
            <v>46167</v>
          </cell>
        </row>
        <row r="1517">
          <cell r="V1517" t="str">
            <v>1082614BLACKHDMCREGSBD</v>
          </cell>
          <cell r="W1517">
            <v>-240</v>
          </cell>
          <cell r="X1517">
            <v>0</v>
          </cell>
          <cell r="Y1517">
            <v>240</v>
          </cell>
          <cell r="Z1517">
            <v>240</v>
          </cell>
          <cell r="AA1517">
            <v>0</v>
          </cell>
          <cell r="AB1517">
            <v>240</v>
          </cell>
          <cell r="AC1517">
            <v>0</v>
          </cell>
          <cell r="AD1517">
            <v>240</v>
          </cell>
          <cell r="AE1517">
            <v>46167</v>
          </cell>
        </row>
        <row r="1518">
          <cell r="V1518" t="str">
            <v>1082616BLUEHDA08TTBSBD</v>
          </cell>
          <cell r="W1518">
            <v>-2240</v>
          </cell>
          <cell r="X1518">
            <v>0</v>
          </cell>
          <cell r="Y1518">
            <v>2256</v>
          </cell>
          <cell r="Z1518">
            <v>2240</v>
          </cell>
          <cell r="AA1518">
            <v>0</v>
          </cell>
          <cell r="AB1518">
            <v>2240</v>
          </cell>
          <cell r="AC1518">
            <v>16</v>
          </cell>
          <cell r="AD1518">
            <v>2256</v>
          </cell>
          <cell r="AE1518">
            <v>46167</v>
          </cell>
        </row>
        <row r="1519">
          <cell r="V1519" t="str">
            <v>1082616BLUEHDMCREGSBD</v>
          </cell>
          <cell r="W1519">
            <v>-132</v>
          </cell>
          <cell r="X1519">
            <v>0</v>
          </cell>
          <cell r="Y1519">
            <v>132</v>
          </cell>
          <cell r="Z1519">
            <v>132</v>
          </cell>
          <cell r="AA1519">
            <v>0</v>
          </cell>
          <cell r="AB1519">
            <v>132</v>
          </cell>
          <cell r="AC1519">
            <v>0</v>
          </cell>
          <cell r="AD1519">
            <v>132</v>
          </cell>
          <cell r="AE1519">
            <v>46167</v>
          </cell>
        </row>
        <row r="1520">
          <cell r="V1520" t="str">
            <v>1083214BLACKHDA06DLFSBD</v>
          </cell>
          <cell r="W1520">
            <v>84</v>
          </cell>
          <cell r="X1520">
            <v>84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84</v>
          </cell>
        </row>
        <row r="1521">
          <cell r="V1521" t="str">
            <v>1083415TAN-BEIGEHDA06DLFSBD</v>
          </cell>
          <cell r="W1521">
            <v>6</v>
          </cell>
          <cell r="X1521">
            <v>6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6</v>
          </cell>
        </row>
        <row r="1522">
          <cell r="V1522" t="str">
            <v>1083513ORANGEHDA06DLFSBD</v>
          </cell>
          <cell r="W1522">
            <v>102</v>
          </cell>
          <cell r="X1522">
            <v>132</v>
          </cell>
          <cell r="Y1522">
            <v>0</v>
          </cell>
          <cell r="Z1522">
            <v>0</v>
          </cell>
          <cell r="AA1522">
            <v>30</v>
          </cell>
          <cell r="AB1522">
            <v>30</v>
          </cell>
          <cell r="AC1522">
            <v>102</v>
          </cell>
        </row>
        <row r="1523">
          <cell r="V1523" t="str">
            <v>1083514BLACKHDA06DLFSBD</v>
          </cell>
          <cell r="W1523">
            <v>0</v>
          </cell>
          <cell r="X1523">
            <v>30</v>
          </cell>
          <cell r="Y1523">
            <v>0</v>
          </cell>
          <cell r="Z1523">
            <v>6</v>
          </cell>
          <cell r="AA1523">
            <v>24</v>
          </cell>
          <cell r="AB1523">
            <v>30</v>
          </cell>
          <cell r="AC1523">
            <v>0</v>
          </cell>
        </row>
        <row r="1524">
          <cell r="V1524" t="str">
            <v>1083515CHARCOAL HEATHERHDA06DLFSBD</v>
          </cell>
          <cell r="W1524">
            <v>6</v>
          </cell>
          <cell r="X1524">
            <v>24</v>
          </cell>
          <cell r="Y1524">
            <v>0</v>
          </cell>
          <cell r="Z1524">
            <v>0</v>
          </cell>
          <cell r="AA1524">
            <v>18</v>
          </cell>
          <cell r="AB1524">
            <v>18</v>
          </cell>
          <cell r="AC1524">
            <v>6</v>
          </cell>
        </row>
        <row r="1525">
          <cell r="V1525" t="str">
            <v>1089347ORANGEHDA03S45SBD</v>
          </cell>
          <cell r="W1525">
            <v>402</v>
          </cell>
          <cell r="X1525">
            <v>417</v>
          </cell>
          <cell r="Y1525">
            <v>0</v>
          </cell>
          <cell r="Z1525">
            <v>12</v>
          </cell>
          <cell r="AA1525">
            <v>3</v>
          </cell>
          <cell r="AB1525">
            <v>15</v>
          </cell>
          <cell r="AC1525">
            <v>402</v>
          </cell>
        </row>
        <row r="1526">
          <cell r="V1526" t="str">
            <v>1089347ORANGEHDA03S67SBD</v>
          </cell>
          <cell r="W1526">
            <v>276</v>
          </cell>
          <cell r="X1526">
            <v>294</v>
          </cell>
          <cell r="Y1526">
            <v>0</v>
          </cell>
          <cell r="Z1526">
            <v>15</v>
          </cell>
          <cell r="AA1526">
            <v>3</v>
          </cell>
          <cell r="AB1526">
            <v>18</v>
          </cell>
          <cell r="AC1526">
            <v>276</v>
          </cell>
        </row>
        <row r="1527">
          <cell r="V1527" t="str">
            <v>1089347ORANGEHDMCREGSBD</v>
          </cell>
          <cell r="W1527">
            <v>417</v>
          </cell>
          <cell r="X1527">
            <v>525</v>
          </cell>
          <cell r="Y1527">
            <v>0</v>
          </cell>
          <cell r="Z1527">
            <v>108</v>
          </cell>
          <cell r="AA1527">
            <v>0</v>
          </cell>
          <cell r="AB1527">
            <v>108</v>
          </cell>
          <cell r="AC1527">
            <v>417</v>
          </cell>
        </row>
        <row r="1528">
          <cell r="V1528" t="str">
            <v>1089513GREENHDA03S45SBD</v>
          </cell>
          <cell r="W1528">
            <v>270</v>
          </cell>
          <cell r="X1528">
            <v>285</v>
          </cell>
          <cell r="Y1528">
            <v>0</v>
          </cell>
          <cell r="Z1528">
            <v>3</v>
          </cell>
          <cell r="AA1528">
            <v>12</v>
          </cell>
          <cell r="AB1528">
            <v>15</v>
          </cell>
          <cell r="AC1528">
            <v>270</v>
          </cell>
        </row>
        <row r="1529">
          <cell r="V1529" t="str">
            <v>1089513GREENHDA03S67SBD</v>
          </cell>
          <cell r="W1529">
            <v>195</v>
          </cell>
          <cell r="X1529">
            <v>210</v>
          </cell>
          <cell r="Y1529">
            <v>0</v>
          </cell>
          <cell r="Z1529">
            <v>3</v>
          </cell>
          <cell r="AA1529">
            <v>12</v>
          </cell>
          <cell r="AB1529">
            <v>15</v>
          </cell>
          <cell r="AC1529">
            <v>195</v>
          </cell>
        </row>
        <row r="1530">
          <cell r="V1530" t="str">
            <v>1089513GREENHDMCREGSBD</v>
          </cell>
          <cell r="W1530">
            <v>36</v>
          </cell>
          <cell r="X1530">
            <v>36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36</v>
          </cell>
        </row>
        <row r="1531">
          <cell r="V1531" t="str">
            <v>1090108BLACKHDA03S21SBD</v>
          </cell>
          <cell r="W1531">
            <v>846</v>
          </cell>
          <cell r="X1531">
            <v>864</v>
          </cell>
          <cell r="Y1531">
            <v>0</v>
          </cell>
          <cell r="Z1531">
            <v>18</v>
          </cell>
          <cell r="AA1531">
            <v>0</v>
          </cell>
          <cell r="AB1531">
            <v>18</v>
          </cell>
          <cell r="AC1531">
            <v>846</v>
          </cell>
        </row>
        <row r="1532">
          <cell r="V1532" t="str">
            <v>1090108BLACKHDA03S81SBD</v>
          </cell>
          <cell r="W1532">
            <v>663</v>
          </cell>
          <cell r="X1532">
            <v>684</v>
          </cell>
          <cell r="Y1532">
            <v>0</v>
          </cell>
          <cell r="Z1532">
            <v>21</v>
          </cell>
          <cell r="AA1532">
            <v>0</v>
          </cell>
          <cell r="AB1532">
            <v>21</v>
          </cell>
          <cell r="AC1532">
            <v>663</v>
          </cell>
        </row>
        <row r="1533">
          <cell r="V1533" t="str">
            <v>1090108BLACKHDMCREGSBD</v>
          </cell>
          <cell r="W1533">
            <v>240</v>
          </cell>
          <cell r="X1533">
            <v>240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240</v>
          </cell>
        </row>
        <row r="1534">
          <cell r="V1534" t="str">
            <v>1090235GREYHDA03S21SBD</v>
          </cell>
          <cell r="W1534">
            <v>876</v>
          </cell>
          <cell r="X1534">
            <v>879</v>
          </cell>
          <cell r="Y1534">
            <v>0</v>
          </cell>
          <cell r="Z1534">
            <v>3</v>
          </cell>
          <cell r="AA1534">
            <v>0</v>
          </cell>
          <cell r="AB1534">
            <v>3</v>
          </cell>
          <cell r="AC1534">
            <v>876</v>
          </cell>
        </row>
        <row r="1535">
          <cell r="V1535" t="str">
            <v>1090235GREYHDA03S81SBD</v>
          </cell>
          <cell r="W1535">
            <v>681</v>
          </cell>
          <cell r="X1535">
            <v>684</v>
          </cell>
          <cell r="Y1535">
            <v>0</v>
          </cell>
          <cell r="Z1535">
            <v>3</v>
          </cell>
          <cell r="AA1535">
            <v>0</v>
          </cell>
          <cell r="AB1535">
            <v>3</v>
          </cell>
          <cell r="AC1535">
            <v>681</v>
          </cell>
        </row>
        <row r="1536">
          <cell r="V1536" t="str">
            <v>1090235GREYHDA06DBASBD</v>
          </cell>
          <cell r="W1536">
            <v>48</v>
          </cell>
          <cell r="X1536">
            <v>48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48</v>
          </cell>
        </row>
        <row r="1537">
          <cell r="V1537" t="str">
            <v>1090235GREYHDMCREGSBD</v>
          </cell>
          <cell r="W1537">
            <v>252</v>
          </cell>
          <cell r="X1537">
            <v>252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252</v>
          </cell>
        </row>
        <row r="1538">
          <cell r="V1538" t="str">
            <v>1091221ORANGEHDMCREGSBD</v>
          </cell>
          <cell r="W1538">
            <v>24</v>
          </cell>
          <cell r="X1538">
            <v>24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24</v>
          </cell>
        </row>
        <row r="1539">
          <cell r="V1539" t="str">
            <v>1091522BLUE PLAIDHDA06DBASBD</v>
          </cell>
          <cell r="W1539">
            <v>0</v>
          </cell>
          <cell r="X1539">
            <v>6</v>
          </cell>
          <cell r="Y1539">
            <v>0</v>
          </cell>
          <cell r="Z1539">
            <v>6</v>
          </cell>
          <cell r="AA1539">
            <v>0</v>
          </cell>
          <cell r="AB1539">
            <v>6</v>
          </cell>
          <cell r="AC1539">
            <v>0</v>
          </cell>
        </row>
        <row r="1540">
          <cell r="V1540" t="str">
            <v>1091524GREYHDA06DBASBD</v>
          </cell>
          <cell r="W1540">
            <v>18</v>
          </cell>
          <cell r="X1540">
            <v>18</v>
          </cell>
          <cell r="Y1540">
            <v>0</v>
          </cell>
          <cell r="Z1540">
            <v>0</v>
          </cell>
          <cell r="AA1540">
            <v>0</v>
          </cell>
          <cell r="AB1540">
            <v>0</v>
          </cell>
          <cell r="AC1540">
            <v>18</v>
          </cell>
        </row>
        <row r="1541">
          <cell r="V1541" t="str">
            <v>1091526BLACK YELLOWHDA06DBASBD</v>
          </cell>
          <cell r="W1541">
            <v>12</v>
          </cell>
          <cell r="X1541">
            <v>12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12</v>
          </cell>
        </row>
        <row r="1542">
          <cell r="V1542" t="str">
            <v>1092213BLUEHDMCREGSBD</v>
          </cell>
          <cell r="W1542">
            <v>24</v>
          </cell>
          <cell r="X1542">
            <v>24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24</v>
          </cell>
        </row>
        <row r="1543">
          <cell r="V1543" t="str">
            <v>1093513ORANGEHDA06DBASBD</v>
          </cell>
          <cell r="W1543">
            <v>372</v>
          </cell>
          <cell r="X1543">
            <v>408</v>
          </cell>
          <cell r="Y1543">
            <v>0</v>
          </cell>
          <cell r="Z1543">
            <v>6</v>
          </cell>
          <cell r="AA1543">
            <v>30</v>
          </cell>
          <cell r="AB1543">
            <v>36</v>
          </cell>
          <cell r="AC1543">
            <v>372</v>
          </cell>
        </row>
        <row r="1544">
          <cell r="V1544" t="str">
            <v>1093514BLACKHDA06DBASBD</v>
          </cell>
          <cell r="W1544">
            <v>0</v>
          </cell>
          <cell r="X1544">
            <v>18</v>
          </cell>
          <cell r="Y1544">
            <v>0</v>
          </cell>
          <cell r="Z1544">
            <v>0</v>
          </cell>
          <cell r="AA1544">
            <v>18</v>
          </cell>
          <cell r="AB1544">
            <v>18</v>
          </cell>
          <cell r="AC1544">
            <v>0</v>
          </cell>
        </row>
        <row r="1545">
          <cell r="V1545" t="str">
            <v>1093515CHARCOAL HEATHERHDA06DBASBD</v>
          </cell>
          <cell r="W1545">
            <v>6</v>
          </cell>
          <cell r="X1545">
            <v>12</v>
          </cell>
          <cell r="Y1545">
            <v>0</v>
          </cell>
          <cell r="Z1545">
            <v>0</v>
          </cell>
          <cell r="AA1545">
            <v>6</v>
          </cell>
          <cell r="AB1545">
            <v>6</v>
          </cell>
          <cell r="AC1545">
            <v>6</v>
          </cell>
        </row>
        <row r="1546">
          <cell r="V1546" t="str">
            <v>1099347ORANGEHDA03S21SBD</v>
          </cell>
          <cell r="W1546">
            <v>375</v>
          </cell>
          <cell r="X1546">
            <v>390</v>
          </cell>
          <cell r="Y1546">
            <v>0</v>
          </cell>
          <cell r="Z1546">
            <v>12</v>
          </cell>
          <cell r="AA1546">
            <v>3</v>
          </cell>
          <cell r="AB1546">
            <v>15</v>
          </cell>
          <cell r="AC1546">
            <v>375</v>
          </cell>
        </row>
        <row r="1547">
          <cell r="V1547" t="str">
            <v>1099347ORANGEHDA03S81SBD</v>
          </cell>
          <cell r="W1547">
            <v>291</v>
          </cell>
          <cell r="X1547">
            <v>315</v>
          </cell>
          <cell r="Y1547">
            <v>0</v>
          </cell>
          <cell r="Z1547">
            <v>21</v>
          </cell>
          <cell r="AA1547">
            <v>3</v>
          </cell>
          <cell r="AB1547">
            <v>24</v>
          </cell>
          <cell r="AC1547">
            <v>291</v>
          </cell>
        </row>
        <row r="1548">
          <cell r="V1548" t="str">
            <v>1099347ORANGEHDMCREGSBD</v>
          </cell>
          <cell r="W1548">
            <v>561</v>
          </cell>
          <cell r="X1548">
            <v>585</v>
          </cell>
          <cell r="Y1548">
            <v>0</v>
          </cell>
          <cell r="Z1548">
            <v>24</v>
          </cell>
          <cell r="AA1548">
            <v>0</v>
          </cell>
          <cell r="AB1548">
            <v>24</v>
          </cell>
          <cell r="AC1548">
            <v>561</v>
          </cell>
        </row>
        <row r="1549">
          <cell r="V1549" t="str">
            <v>1099349NAVYHDA06DBASBD</v>
          </cell>
          <cell r="W1549">
            <v>30</v>
          </cell>
          <cell r="X1549">
            <v>30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30</v>
          </cell>
        </row>
        <row r="1550">
          <cell r="V1550" t="str">
            <v>1099513GREENHDA03S21SBD</v>
          </cell>
          <cell r="W1550">
            <v>342</v>
          </cell>
          <cell r="X1550">
            <v>357</v>
          </cell>
          <cell r="Y1550">
            <v>0</v>
          </cell>
          <cell r="Z1550">
            <v>3</v>
          </cell>
          <cell r="AA1550">
            <v>12</v>
          </cell>
          <cell r="AB1550">
            <v>15</v>
          </cell>
          <cell r="AC1550">
            <v>342</v>
          </cell>
        </row>
        <row r="1551">
          <cell r="V1551" t="str">
            <v>1099513GREENHDA03S81SBD</v>
          </cell>
          <cell r="W1551">
            <v>270</v>
          </cell>
          <cell r="X1551">
            <v>291</v>
          </cell>
          <cell r="Y1551">
            <v>0</v>
          </cell>
          <cell r="Z1551">
            <v>9</v>
          </cell>
          <cell r="AA1551">
            <v>12</v>
          </cell>
          <cell r="AB1551">
            <v>21</v>
          </cell>
          <cell r="AC1551">
            <v>270</v>
          </cell>
        </row>
        <row r="1552">
          <cell r="V1552" t="str">
            <v>1099513GREENHDMCREGSBD</v>
          </cell>
          <cell r="W1552">
            <v>36</v>
          </cell>
          <cell r="X1552">
            <v>36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36</v>
          </cell>
        </row>
        <row r="1553">
          <cell r="V1553" t="str">
            <v>1384192BLACKHDA06DLCSBD</v>
          </cell>
          <cell r="W1553">
            <v>36</v>
          </cell>
          <cell r="X1553">
            <v>36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36</v>
          </cell>
        </row>
        <row r="1554">
          <cell r="V1554" t="str">
            <v>1520968BLACKHDMCREGSBD</v>
          </cell>
          <cell r="W1554">
            <v>0</v>
          </cell>
          <cell r="X1554">
            <v>12</v>
          </cell>
          <cell r="Y1554">
            <v>0</v>
          </cell>
          <cell r="Z1554">
            <v>12</v>
          </cell>
          <cell r="AA1554">
            <v>0</v>
          </cell>
          <cell r="AB1554">
            <v>12</v>
          </cell>
          <cell r="AC1554">
            <v>0</v>
          </cell>
        </row>
        <row r="1555">
          <cell r="V1555" t="str">
            <v>1529365ATHLETIC HEATHERREGTAC</v>
          </cell>
          <cell r="W1555">
            <v>1</v>
          </cell>
          <cell r="X1555">
            <v>1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1</v>
          </cell>
        </row>
        <row r="1556">
          <cell r="V1556" t="str">
            <v>1529365ATHLETIC HEATHERHDA03S2TTAC</v>
          </cell>
          <cell r="W1556">
            <v>156</v>
          </cell>
          <cell r="X1556">
            <v>156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156</v>
          </cell>
        </row>
        <row r="1557">
          <cell r="V1557" t="str">
            <v>1529365ATHLETIC HEATHERHDA03S3TTAC</v>
          </cell>
          <cell r="W1557">
            <v>129</v>
          </cell>
          <cell r="X1557">
            <v>129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129</v>
          </cell>
        </row>
        <row r="1558">
          <cell r="V1558" t="str">
            <v>1529365ATHLETIC HEATHERHDA03S4TTAC</v>
          </cell>
          <cell r="W1558">
            <v>156</v>
          </cell>
          <cell r="X1558">
            <v>156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156</v>
          </cell>
        </row>
        <row r="1559">
          <cell r="V1559" t="str">
            <v>1529366BLACKHDA03S2TTAC</v>
          </cell>
          <cell r="W1559">
            <v>18</v>
          </cell>
          <cell r="X1559">
            <v>18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18</v>
          </cell>
        </row>
        <row r="1560">
          <cell r="V1560" t="str">
            <v>1529366BLACKHDA03S3TTAC</v>
          </cell>
          <cell r="W1560">
            <v>60</v>
          </cell>
          <cell r="X1560">
            <v>60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60</v>
          </cell>
        </row>
        <row r="1561">
          <cell r="V1561" t="str">
            <v>1529366BLACKHDA03S4TTAC</v>
          </cell>
          <cell r="W1561">
            <v>48</v>
          </cell>
          <cell r="X1561">
            <v>48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48</v>
          </cell>
        </row>
        <row r="1562">
          <cell r="V1562" t="str">
            <v>1529366BLACKHDMCREGTAC</v>
          </cell>
          <cell r="W1562">
            <v>156</v>
          </cell>
          <cell r="X1562">
            <v>156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156</v>
          </cell>
        </row>
        <row r="1563">
          <cell r="V1563" t="str">
            <v>1529502PINKHDA03S23SBD</v>
          </cell>
          <cell r="W1563">
            <v>255</v>
          </cell>
          <cell r="X1563">
            <v>270</v>
          </cell>
          <cell r="Y1563">
            <v>0</v>
          </cell>
          <cell r="Z1563">
            <v>15</v>
          </cell>
          <cell r="AA1563">
            <v>0</v>
          </cell>
          <cell r="AB1563">
            <v>15</v>
          </cell>
          <cell r="AC1563">
            <v>255</v>
          </cell>
        </row>
        <row r="1564">
          <cell r="V1564" t="str">
            <v>1529502PINKHDA03S54SBD</v>
          </cell>
          <cell r="W1564">
            <v>279</v>
          </cell>
          <cell r="X1564">
            <v>300</v>
          </cell>
          <cell r="Y1564">
            <v>0</v>
          </cell>
          <cell r="Z1564">
            <v>21</v>
          </cell>
          <cell r="AA1564">
            <v>0</v>
          </cell>
          <cell r="AB1564">
            <v>21</v>
          </cell>
          <cell r="AC1564">
            <v>279</v>
          </cell>
        </row>
        <row r="1565">
          <cell r="V1565" t="str">
            <v>1529502PINKHDMCREGSBD</v>
          </cell>
          <cell r="W1565">
            <v>12</v>
          </cell>
          <cell r="X1565">
            <v>12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12</v>
          </cell>
        </row>
        <row r="1566">
          <cell r="V1566" t="str">
            <v>1529503VIOLET TULIPHDA03S23SBD</v>
          </cell>
          <cell r="W1566">
            <v>285</v>
          </cell>
          <cell r="X1566">
            <v>297</v>
          </cell>
          <cell r="Y1566">
            <v>0</v>
          </cell>
          <cell r="Z1566">
            <v>12</v>
          </cell>
          <cell r="AA1566">
            <v>0</v>
          </cell>
          <cell r="AB1566">
            <v>12</v>
          </cell>
          <cell r="AC1566">
            <v>285</v>
          </cell>
        </row>
        <row r="1567">
          <cell r="V1567" t="str">
            <v>1529503VIOLET TULIPHDA03S54SBD</v>
          </cell>
          <cell r="W1567">
            <v>291</v>
          </cell>
          <cell r="X1567">
            <v>300</v>
          </cell>
          <cell r="Y1567">
            <v>0</v>
          </cell>
          <cell r="Z1567">
            <v>9</v>
          </cell>
          <cell r="AA1567">
            <v>0</v>
          </cell>
          <cell r="AB1567">
            <v>9</v>
          </cell>
          <cell r="AC1567">
            <v>291</v>
          </cell>
        </row>
        <row r="1568">
          <cell r="V1568" t="str">
            <v>1530764HOT PINKREGTAC</v>
          </cell>
          <cell r="W1568">
            <v>2</v>
          </cell>
          <cell r="X1568">
            <v>2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2</v>
          </cell>
        </row>
        <row r="1569">
          <cell r="V1569" t="str">
            <v>1531302BLACKHDA03S45TAC</v>
          </cell>
          <cell r="W1569">
            <v>462</v>
          </cell>
          <cell r="X1569">
            <v>462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462</v>
          </cell>
        </row>
        <row r="1570">
          <cell r="V1570" t="str">
            <v>1531302BLACKHDA03SX6TAC</v>
          </cell>
          <cell r="W1570">
            <v>504</v>
          </cell>
          <cell r="X1570">
            <v>504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504</v>
          </cell>
        </row>
        <row r="1571">
          <cell r="V1571" t="str">
            <v>1539365ATHLETIC HEATHERREGTAC</v>
          </cell>
          <cell r="W1571">
            <v>1</v>
          </cell>
          <cell r="X1571">
            <v>1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1</v>
          </cell>
        </row>
        <row r="1572">
          <cell r="V1572" t="str">
            <v>1539365ATHLETIC HEATHERHDA03S45TAC</v>
          </cell>
          <cell r="W1572">
            <v>36</v>
          </cell>
          <cell r="X1572">
            <v>36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36</v>
          </cell>
        </row>
        <row r="1573">
          <cell r="V1573" t="str">
            <v>1539365ATHLETIC HEATHERHDA03SX6TAC</v>
          </cell>
          <cell r="W1573">
            <v>54</v>
          </cell>
          <cell r="X1573">
            <v>54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54</v>
          </cell>
        </row>
        <row r="1574">
          <cell r="V1574" t="str">
            <v>1539366BLACKHDA03S45TAC</v>
          </cell>
          <cell r="W1574">
            <v>75</v>
          </cell>
          <cell r="X1574">
            <v>75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75</v>
          </cell>
        </row>
        <row r="1575">
          <cell r="V1575" t="str">
            <v>1539366BLACKHDA03SX6TAC</v>
          </cell>
          <cell r="W1575">
            <v>96</v>
          </cell>
          <cell r="X1575">
            <v>96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96</v>
          </cell>
        </row>
        <row r="1576">
          <cell r="V1576" t="str">
            <v>1539366BLACKHDMCREGTAC</v>
          </cell>
          <cell r="W1576">
            <v>60</v>
          </cell>
          <cell r="X1576">
            <v>60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60</v>
          </cell>
        </row>
        <row r="1577">
          <cell r="V1577" t="str">
            <v>1539367HOT PINKHDA03S45TAC</v>
          </cell>
          <cell r="W1577">
            <v>24</v>
          </cell>
          <cell r="X1577">
            <v>24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24</v>
          </cell>
        </row>
        <row r="1578">
          <cell r="V1578" t="str">
            <v>1539367HOT PINKHDA03SX6TAC</v>
          </cell>
          <cell r="W1578">
            <v>21</v>
          </cell>
          <cell r="X1578">
            <v>21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21</v>
          </cell>
        </row>
        <row r="1579">
          <cell r="V1579" t="str">
            <v>1539506VIOLET TULIPHDA03S45SBD</v>
          </cell>
          <cell r="W1579">
            <v>234</v>
          </cell>
          <cell r="X1579">
            <v>246</v>
          </cell>
          <cell r="Y1579">
            <v>0</v>
          </cell>
          <cell r="Z1579">
            <v>3</v>
          </cell>
          <cell r="AA1579">
            <v>9</v>
          </cell>
          <cell r="AB1579">
            <v>12</v>
          </cell>
          <cell r="AC1579">
            <v>234</v>
          </cell>
        </row>
        <row r="1580">
          <cell r="V1580" t="str">
            <v>1539506VIOLET TULIPHDA03SX6SBD</v>
          </cell>
          <cell r="W1580">
            <v>228</v>
          </cell>
          <cell r="X1580">
            <v>237</v>
          </cell>
          <cell r="Y1580">
            <v>0</v>
          </cell>
          <cell r="Z1580">
            <v>0</v>
          </cell>
          <cell r="AA1580">
            <v>9</v>
          </cell>
          <cell r="AB1580">
            <v>9</v>
          </cell>
          <cell r="AC1580">
            <v>228</v>
          </cell>
        </row>
        <row r="1581">
          <cell r="V1581" t="str">
            <v>1539506VIOLET TULIPHDMCREGSBD</v>
          </cell>
          <cell r="W1581">
            <v>72</v>
          </cell>
          <cell r="X1581">
            <v>72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72</v>
          </cell>
        </row>
        <row r="1582">
          <cell r="V1582" t="str">
            <v>1541302BLACKREGTAC</v>
          </cell>
          <cell r="W1582">
            <v>4</v>
          </cell>
          <cell r="X1582">
            <v>4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4</v>
          </cell>
        </row>
        <row r="1583">
          <cell r="V1583" t="str">
            <v>1541302BLACKHDA03S01TAC</v>
          </cell>
          <cell r="W1583">
            <v>441</v>
          </cell>
          <cell r="X1583">
            <v>441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441</v>
          </cell>
        </row>
        <row r="1584">
          <cell r="V1584" t="str">
            <v>1541302BLACKHDA03S78TAC</v>
          </cell>
          <cell r="W1584">
            <v>405</v>
          </cell>
          <cell r="X1584">
            <v>405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405</v>
          </cell>
        </row>
        <row r="1585">
          <cell r="V1585" t="str">
            <v>1549365ATHLETIC HEATHERHDA03S78TAC</v>
          </cell>
          <cell r="W1585">
            <v>12</v>
          </cell>
          <cell r="X1585">
            <v>12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12</v>
          </cell>
        </row>
        <row r="1586">
          <cell r="V1586" t="str">
            <v>1549366BLACKHDA03S01SBD</v>
          </cell>
          <cell r="W1586">
            <v>417</v>
          </cell>
          <cell r="X1586">
            <v>435</v>
          </cell>
          <cell r="Y1586">
            <v>0</v>
          </cell>
          <cell r="Z1586">
            <v>12</v>
          </cell>
          <cell r="AA1586">
            <v>6</v>
          </cell>
          <cell r="AB1586">
            <v>18</v>
          </cell>
          <cell r="AC1586">
            <v>417</v>
          </cell>
        </row>
        <row r="1587">
          <cell r="V1587" t="str">
            <v>1549366BLACKHDA03S01TAC</v>
          </cell>
          <cell r="W1587">
            <v>261</v>
          </cell>
          <cell r="X1587">
            <v>261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261</v>
          </cell>
        </row>
        <row r="1588">
          <cell r="V1588" t="str">
            <v>1549366BLACKHDA03S78SBD</v>
          </cell>
          <cell r="W1588">
            <v>426</v>
          </cell>
          <cell r="X1588">
            <v>438</v>
          </cell>
          <cell r="Y1588">
            <v>0</v>
          </cell>
          <cell r="Z1588">
            <v>9</v>
          </cell>
          <cell r="AA1588">
            <v>3</v>
          </cell>
          <cell r="AB1588">
            <v>12</v>
          </cell>
          <cell r="AC1588">
            <v>426</v>
          </cell>
        </row>
        <row r="1589">
          <cell r="V1589" t="str">
            <v>1549366BLACKHDA03S78TAC</v>
          </cell>
          <cell r="W1589">
            <v>255</v>
          </cell>
          <cell r="X1589">
            <v>255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255</v>
          </cell>
        </row>
        <row r="1590">
          <cell r="V1590" t="str">
            <v>1549366BLACKHDMCREGSBD</v>
          </cell>
          <cell r="W1590">
            <v>48</v>
          </cell>
          <cell r="X1590">
            <v>120</v>
          </cell>
          <cell r="Y1590">
            <v>0</v>
          </cell>
          <cell r="Z1590">
            <v>72</v>
          </cell>
          <cell r="AA1590">
            <v>0</v>
          </cell>
          <cell r="AB1590">
            <v>72</v>
          </cell>
          <cell r="AC1590">
            <v>48</v>
          </cell>
        </row>
        <row r="1591">
          <cell r="V1591" t="str">
            <v>1549506VIOLET TULIPHDA03S01SBD</v>
          </cell>
          <cell r="W1591">
            <v>264</v>
          </cell>
          <cell r="X1591">
            <v>276</v>
          </cell>
          <cell r="Y1591">
            <v>0</v>
          </cell>
          <cell r="Z1591">
            <v>3</v>
          </cell>
          <cell r="AA1591">
            <v>9</v>
          </cell>
          <cell r="AB1591">
            <v>12</v>
          </cell>
          <cell r="AC1591">
            <v>264</v>
          </cell>
        </row>
        <row r="1592">
          <cell r="V1592" t="str">
            <v>1549506VIOLET TULIPHDA03S78SBD</v>
          </cell>
          <cell r="W1592">
            <v>258</v>
          </cell>
          <cell r="X1592">
            <v>270</v>
          </cell>
          <cell r="Y1592">
            <v>0</v>
          </cell>
          <cell r="Z1592">
            <v>3</v>
          </cell>
          <cell r="AA1592">
            <v>9</v>
          </cell>
          <cell r="AB1592">
            <v>12</v>
          </cell>
          <cell r="AC1592">
            <v>258</v>
          </cell>
        </row>
        <row r="1593">
          <cell r="V1593" t="str">
            <v>1549506VIOLET TULIPHDMCREGSBD</v>
          </cell>
          <cell r="W1593">
            <v>72</v>
          </cell>
          <cell r="X1593">
            <v>72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72</v>
          </cell>
        </row>
        <row r="1594">
          <cell r="V1594" t="str">
            <v>1560966ORANGEHDA06FIASBD</v>
          </cell>
          <cell r="W1594">
            <v>6</v>
          </cell>
          <cell r="X1594">
            <v>6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6</v>
          </cell>
        </row>
        <row r="1595">
          <cell r="V1595" t="str">
            <v>1570055ATHLETIC HEATHERREGTAC</v>
          </cell>
          <cell r="W1595">
            <v>2</v>
          </cell>
          <cell r="X1595">
            <v>2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2</v>
          </cell>
        </row>
        <row r="1596">
          <cell r="V1596" t="str">
            <v>1570055ATHLETIC HEATHERHDA03S2TTAC</v>
          </cell>
          <cell r="W1596">
            <v>198</v>
          </cell>
          <cell r="X1596">
            <v>198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198</v>
          </cell>
        </row>
        <row r="1597">
          <cell r="V1597" t="str">
            <v>1570055ATHLETIC HEATHERHDA03S3TTAC</v>
          </cell>
          <cell r="W1597">
            <v>141</v>
          </cell>
          <cell r="X1597">
            <v>141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141</v>
          </cell>
        </row>
        <row r="1598">
          <cell r="V1598" t="str">
            <v>1570055ATHLETIC HEATHERHDA03S4TTAC</v>
          </cell>
          <cell r="W1598">
            <v>207</v>
          </cell>
          <cell r="X1598">
            <v>207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207</v>
          </cell>
        </row>
        <row r="1599">
          <cell r="V1599" t="str">
            <v>1570057BLACKREGTAC</v>
          </cell>
          <cell r="W1599">
            <v>4</v>
          </cell>
          <cell r="X1599">
            <v>4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4</v>
          </cell>
        </row>
        <row r="1600">
          <cell r="V1600" t="str">
            <v>1570057BLACKHDA03S2TTAC</v>
          </cell>
          <cell r="W1600">
            <v>3</v>
          </cell>
          <cell r="X1600">
            <v>3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3</v>
          </cell>
        </row>
        <row r="1601">
          <cell r="V1601" t="str">
            <v>1570057BLACKHDA03S4TTAC</v>
          </cell>
          <cell r="W1601">
            <v>3</v>
          </cell>
          <cell r="X1601">
            <v>3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3</v>
          </cell>
        </row>
        <row r="1602">
          <cell r="V1602" t="str">
            <v>1571301BLACKREGTAC</v>
          </cell>
          <cell r="W1602">
            <v>1</v>
          </cell>
          <cell r="X1602">
            <v>1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1</v>
          </cell>
        </row>
        <row r="1603">
          <cell r="V1603" t="str">
            <v>1571301BLACKHDA03S2TTAC</v>
          </cell>
          <cell r="W1603">
            <v>72</v>
          </cell>
          <cell r="X1603">
            <v>72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72</v>
          </cell>
        </row>
        <row r="1604">
          <cell r="V1604" t="str">
            <v>1571301BLACKHDA03S3TTAC</v>
          </cell>
          <cell r="W1604">
            <v>72</v>
          </cell>
          <cell r="X1604">
            <v>72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72</v>
          </cell>
        </row>
        <row r="1605">
          <cell r="V1605" t="str">
            <v>1571301BLACKHDA03S4TTAC</v>
          </cell>
          <cell r="W1605">
            <v>69</v>
          </cell>
          <cell r="X1605">
            <v>69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69</v>
          </cell>
        </row>
        <row r="1606">
          <cell r="V1606" t="str">
            <v>1579361ATHLETIC HEATHERHDA03S23SBD</v>
          </cell>
          <cell r="W1606">
            <v>453</v>
          </cell>
          <cell r="X1606">
            <v>462</v>
          </cell>
          <cell r="Y1606">
            <v>0</v>
          </cell>
          <cell r="Z1606">
            <v>9</v>
          </cell>
          <cell r="AA1606">
            <v>0</v>
          </cell>
          <cell r="AB1606">
            <v>9</v>
          </cell>
          <cell r="AC1606">
            <v>453</v>
          </cell>
        </row>
        <row r="1607">
          <cell r="V1607" t="str">
            <v>1579361ATHLETIC HEATHERHDA03S3TTAC</v>
          </cell>
          <cell r="W1607">
            <v>3</v>
          </cell>
          <cell r="X1607">
            <v>3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3</v>
          </cell>
        </row>
        <row r="1608">
          <cell r="V1608" t="str">
            <v>1579361ATHLETIC HEATHERHDA03S54SBD</v>
          </cell>
          <cell r="W1608">
            <v>456</v>
          </cell>
          <cell r="X1608">
            <v>477</v>
          </cell>
          <cell r="Y1608">
            <v>0</v>
          </cell>
          <cell r="Z1608">
            <v>21</v>
          </cell>
          <cell r="AA1608">
            <v>0</v>
          </cell>
          <cell r="AB1608">
            <v>21</v>
          </cell>
          <cell r="AC1608">
            <v>456</v>
          </cell>
        </row>
        <row r="1609">
          <cell r="V1609" t="str">
            <v>1579361ATHLETIC HEATHERHDMCREGSBD</v>
          </cell>
          <cell r="W1609">
            <v>-12</v>
          </cell>
          <cell r="X1609">
            <v>96</v>
          </cell>
          <cell r="Y1609">
            <v>0</v>
          </cell>
          <cell r="Z1609">
            <v>108</v>
          </cell>
          <cell r="AA1609">
            <v>0</v>
          </cell>
          <cell r="AB1609">
            <v>108</v>
          </cell>
          <cell r="AC1609">
            <v>-12</v>
          </cell>
        </row>
        <row r="1610">
          <cell r="V1610" t="str">
            <v>1579363BLACKHDA03S23SBD</v>
          </cell>
          <cell r="W1610">
            <v>540</v>
          </cell>
          <cell r="X1610">
            <v>690</v>
          </cell>
          <cell r="Y1610">
            <v>0</v>
          </cell>
          <cell r="Z1610">
            <v>150</v>
          </cell>
          <cell r="AA1610">
            <v>0</v>
          </cell>
          <cell r="AB1610">
            <v>150</v>
          </cell>
          <cell r="AC1610">
            <v>540</v>
          </cell>
        </row>
        <row r="1611">
          <cell r="V1611" t="str">
            <v>1579363BLACKHDA03S54SBD</v>
          </cell>
          <cell r="W1611">
            <v>609</v>
          </cell>
          <cell r="X1611">
            <v>729</v>
          </cell>
          <cell r="Y1611">
            <v>0</v>
          </cell>
          <cell r="Z1611">
            <v>120</v>
          </cell>
          <cell r="AA1611">
            <v>0</v>
          </cell>
          <cell r="AB1611">
            <v>120</v>
          </cell>
          <cell r="AC1611">
            <v>609</v>
          </cell>
        </row>
        <row r="1612">
          <cell r="V1612" t="str">
            <v>1579363BLACKHDMCREGSBD</v>
          </cell>
          <cell r="W1612">
            <v>-72</v>
          </cell>
          <cell r="X1612">
            <v>24</v>
          </cell>
          <cell r="Y1612">
            <v>0</v>
          </cell>
          <cell r="Z1612">
            <v>96</v>
          </cell>
          <cell r="AA1612">
            <v>0</v>
          </cell>
          <cell r="AB1612">
            <v>96</v>
          </cell>
          <cell r="AC1612">
            <v>-72</v>
          </cell>
        </row>
        <row r="1613">
          <cell r="V1613" t="str">
            <v>1579500ORANGEHDA03S23SBD</v>
          </cell>
          <cell r="W1613">
            <v>132</v>
          </cell>
          <cell r="X1613">
            <v>141</v>
          </cell>
          <cell r="Y1613">
            <v>0</v>
          </cell>
          <cell r="Z1613">
            <v>9</v>
          </cell>
          <cell r="AA1613">
            <v>0</v>
          </cell>
          <cell r="AB1613">
            <v>9</v>
          </cell>
          <cell r="AC1613">
            <v>132</v>
          </cell>
        </row>
        <row r="1614">
          <cell r="V1614" t="str">
            <v>1579500ORANGEHDA03S54SBD</v>
          </cell>
          <cell r="W1614">
            <v>138</v>
          </cell>
          <cell r="X1614">
            <v>147</v>
          </cell>
          <cell r="Y1614">
            <v>0</v>
          </cell>
          <cell r="Z1614">
            <v>9</v>
          </cell>
          <cell r="AA1614">
            <v>0</v>
          </cell>
          <cell r="AB1614">
            <v>9</v>
          </cell>
          <cell r="AC1614">
            <v>138</v>
          </cell>
        </row>
        <row r="1615">
          <cell r="V1615" t="str">
            <v>1579501BLACKHDA03S23SBD</v>
          </cell>
          <cell r="W1615">
            <v>63</v>
          </cell>
          <cell r="X1615">
            <v>72</v>
          </cell>
          <cell r="Y1615">
            <v>0</v>
          </cell>
          <cell r="Z1615">
            <v>6</v>
          </cell>
          <cell r="AA1615">
            <v>3</v>
          </cell>
          <cell r="AB1615">
            <v>9</v>
          </cell>
          <cell r="AC1615">
            <v>63</v>
          </cell>
        </row>
        <row r="1616">
          <cell r="V1616" t="str">
            <v>1579501BLACKHDA03S54SBD</v>
          </cell>
          <cell r="W1616">
            <v>60</v>
          </cell>
          <cell r="X1616">
            <v>81</v>
          </cell>
          <cell r="Y1616">
            <v>0</v>
          </cell>
          <cell r="Z1616">
            <v>18</v>
          </cell>
          <cell r="AA1616">
            <v>3</v>
          </cell>
          <cell r="AB1616">
            <v>21</v>
          </cell>
          <cell r="AC1616">
            <v>60</v>
          </cell>
        </row>
        <row r="1617">
          <cell r="V1617" t="str">
            <v>1579501BLACKHDMCREGSBD</v>
          </cell>
          <cell r="W1617">
            <v>12</v>
          </cell>
          <cell r="X1617">
            <v>12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12</v>
          </cell>
        </row>
        <row r="1618">
          <cell r="V1618" t="str">
            <v>1580055ATHLETIC HEATHERREGTAC</v>
          </cell>
          <cell r="W1618">
            <v>2</v>
          </cell>
          <cell r="X1618">
            <v>2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2</v>
          </cell>
        </row>
        <row r="1619">
          <cell r="V1619" t="str">
            <v>1580055ATHLETIC HEATHERHDA03S04TAC</v>
          </cell>
          <cell r="W1619">
            <v>204</v>
          </cell>
          <cell r="X1619">
            <v>204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204</v>
          </cell>
        </row>
        <row r="1620">
          <cell r="V1620" t="str">
            <v>1580055ATHLETIC HEATHERHDA03S07TAC</v>
          </cell>
          <cell r="W1620">
            <v>147</v>
          </cell>
          <cell r="X1620">
            <v>147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147</v>
          </cell>
        </row>
        <row r="1621">
          <cell r="V1621" t="str">
            <v>1580055ATHLETIC HEATHERHDA03S56TAC</v>
          </cell>
          <cell r="W1621">
            <v>237</v>
          </cell>
          <cell r="X1621">
            <v>237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237</v>
          </cell>
        </row>
        <row r="1622">
          <cell r="V1622" t="str">
            <v>1580057BLACKREGTAC</v>
          </cell>
          <cell r="W1622">
            <v>1</v>
          </cell>
          <cell r="X1622">
            <v>1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1</v>
          </cell>
        </row>
        <row r="1623">
          <cell r="V1623" t="str">
            <v>1580057BLACKHDA03S56TAC</v>
          </cell>
          <cell r="W1623">
            <v>93</v>
          </cell>
          <cell r="X1623">
            <v>93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93</v>
          </cell>
        </row>
        <row r="1624">
          <cell r="V1624" t="str">
            <v>1581301BLACKREGTAC</v>
          </cell>
          <cell r="W1624">
            <v>4</v>
          </cell>
          <cell r="X1624">
            <v>4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4</v>
          </cell>
        </row>
        <row r="1625">
          <cell r="V1625" t="str">
            <v>1581301BLACKHDA03S04TAC</v>
          </cell>
          <cell r="W1625">
            <v>303</v>
          </cell>
          <cell r="X1625">
            <v>303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303</v>
          </cell>
        </row>
        <row r="1626">
          <cell r="V1626" t="str">
            <v>1581301BLACKHDA03S07TAC</v>
          </cell>
          <cell r="W1626">
            <v>273</v>
          </cell>
          <cell r="X1626">
            <v>273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273</v>
          </cell>
        </row>
        <row r="1627">
          <cell r="V1627" t="str">
            <v>1581301BLACKHDA03S56TAC</v>
          </cell>
          <cell r="W1627">
            <v>264</v>
          </cell>
          <cell r="X1627">
            <v>264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264</v>
          </cell>
        </row>
        <row r="1628">
          <cell r="V1628" t="str">
            <v>1589360NAVY HEATHERHDA03S04TAC</v>
          </cell>
          <cell r="W1628">
            <v>66</v>
          </cell>
          <cell r="X1628">
            <v>66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66</v>
          </cell>
        </row>
        <row r="1629">
          <cell r="V1629" t="str">
            <v>1589360NAVY HEATHERHDA03S07TAC</v>
          </cell>
          <cell r="W1629">
            <v>84</v>
          </cell>
          <cell r="X1629">
            <v>84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84</v>
          </cell>
        </row>
        <row r="1630">
          <cell r="V1630" t="str">
            <v>1589360NAVY HEATHERHDMCREGTAC</v>
          </cell>
          <cell r="W1630">
            <v>72</v>
          </cell>
          <cell r="X1630">
            <v>72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72</v>
          </cell>
        </row>
        <row r="1631">
          <cell r="V1631" t="str">
            <v>1589361ATHLETIC HEATHERREGTAC</v>
          </cell>
          <cell r="W1631">
            <v>2</v>
          </cell>
          <cell r="X1631">
            <v>2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2</v>
          </cell>
        </row>
        <row r="1632">
          <cell r="V1632" t="str">
            <v>1589361ATHLETIC HEATHERHDA03S04TAC</v>
          </cell>
          <cell r="W1632">
            <v>639</v>
          </cell>
          <cell r="X1632">
            <v>639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639</v>
          </cell>
        </row>
        <row r="1633">
          <cell r="V1633" t="str">
            <v>1589361ATHLETIC HEATHERHDA03S07TAC</v>
          </cell>
          <cell r="W1633">
            <v>630</v>
          </cell>
          <cell r="X1633">
            <v>630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630</v>
          </cell>
        </row>
        <row r="1634">
          <cell r="V1634" t="str">
            <v>1589361ATHLETIC HEATHERHDA03S56TAC</v>
          </cell>
          <cell r="W1634">
            <v>474</v>
          </cell>
          <cell r="X1634">
            <v>474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474</v>
          </cell>
        </row>
        <row r="1635">
          <cell r="V1635" t="str">
            <v>1589362CHARCOAL HEATHERHDA03S04TAC</v>
          </cell>
          <cell r="W1635">
            <v>18</v>
          </cell>
          <cell r="X1635">
            <v>18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18</v>
          </cell>
        </row>
        <row r="1636">
          <cell r="V1636" t="str">
            <v>1589362CHARCOAL HEATHERHDA03S07TAC</v>
          </cell>
          <cell r="W1636">
            <v>54</v>
          </cell>
          <cell r="X1636">
            <v>54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54</v>
          </cell>
        </row>
        <row r="1637">
          <cell r="V1637" t="str">
            <v>1589362CHARCOAL HEATHERHDA03S56TAC</v>
          </cell>
          <cell r="W1637">
            <v>12</v>
          </cell>
          <cell r="X1637">
            <v>12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12</v>
          </cell>
        </row>
        <row r="1638">
          <cell r="V1638" t="str">
            <v>1589363BLACKREGTAC</v>
          </cell>
          <cell r="W1638">
            <v>3</v>
          </cell>
          <cell r="X1638">
            <v>3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3</v>
          </cell>
        </row>
        <row r="1639">
          <cell r="V1639" t="str">
            <v>1589363BLACKHDA03S04TAC</v>
          </cell>
          <cell r="W1639">
            <v>195</v>
          </cell>
          <cell r="X1639">
            <v>195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195</v>
          </cell>
        </row>
        <row r="1640">
          <cell r="V1640" t="str">
            <v>1589363BLACKHDA03S07TAC</v>
          </cell>
          <cell r="W1640">
            <v>24</v>
          </cell>
          <cell r="X1640">
            <v>24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24</v>
          </cell>
        </row>
        <row r="1641">
          <cell r="V1641" t="str">
            <v>1589364ROYAL BLUEHDA03S04TAC</v>
          </cell>
          <cell r="W1641">
            <v>78</v>
          </cell>
          <cell r="X1641">
            <v>78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78</v>
          </cell>
        </row>
        <row r="1642">
          <cell r="V1642" t="str">
            <v>1589364ROYAL BLUEHDA03S07TAC</v>
          </cell>
          <cell r="W1642">
            <v>9</v>
          </cell>
          <cell r="X1642">
            <v>9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9</v>
          </cell>
        </row>
        <row r="1643">
          <cell r="V1643" t="str">
            <v>1589504BLACKREGTAC</v>
          </cell>
          <cell r="W1643">
            <v>6</v>
          </cell>
          <cell r="X1643">
            <v>6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6</v>
          </cell>
        </row>
        <row r="1644">
          <cell r="V1644" t="str">
            <v>1589504BLACKHDA03S04TAC</v>
          </cell>
          <cell r="W1644">
            <v>15</v>
          </cell>
          <cell r="X1644">
            <v>15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15</v>
          </cell>
        </row>
        <row r="1645">
          <cell r="V1645" t="str">
            <v>1589504BLACKHDA03S07TAC</v>
          </cell>
          <cell r="W1645">
            <v>3</v>
          </cell>
          <cell r="X1645">
            <v>3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3</v>
          </cell>
        </row>
        <row r="1646">
          <cell r="V1646" t="str">
            <v>1589504BLACKHDA03S56TAC</v>
          </cell>
          <cell r="W1646">
            <v>3</v>
          </cell>
          <cell r="X1646">
            <v>3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3</v>
          </cell>
        </row>
        <row r="1647">
          <cell r="V1647" t="str">
            <v>1590053BLACKHDA03SMDTAC</v>
          </cell>
          <cell r="W1647">
            <v>45</v>
          </cell>
          <cell r="X1647">
            <v>45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45</v>
          </cell>
        </row>
        <row r="1648">
          <cell r="V1648" t="str">
            <v>1590055ATHLETIC HEATHERREGTAC</v>
          </cell>
          <cell r="W1648">
            <v>2</v>
          </cell>
          <cell r="X1648">
            <v>2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2</v>
          </cell>
        </row>
        <row r="1649">
          <cell r="V1649" t="str">
            <v>1590055ATHLETIC HEATHERHDA03SLGTAC</v>
          </cell>
          <cell r="W1649">
            <v>111</v>
          </cell>
          <cell r="X1649">
            <v>111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111</v>
          </cell>
        </row>
        <row r="1650">
          <cell r="V1650" t="str">
            <v>1590055ATHLETIC HEATHERHDA03SMDTAC</v>
          </cell>
          <cell r="W1650">
            <v>174</v>
          </cell>
          <cell r="X1650">
            <v>174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174</v>
          </cell>
        </row>
        <row r="1651">
          <cell r="V1651" t="str">
            <v>1590055ATHLETIC HEATHERHDA03SSMTAC</v>
          </cell>
          <cell r="W1651">
            <v>114</v>
          </cell>
          <cell r="X1651">
            <v>114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114</v>
          </cell>
        </row>
        <row r="1652">
          <cell r="V1652" t="str">
            <v>1591301BLACKREGTAC</v>
          </cell>
          <cell r="W1652">
            <v>1</v>
          </cell>
          <cell r="X1652">
            <v>1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1</v>
          </cell>
        </row>
        <row r="1653">
          <cell r="V1653" t="str">
            <v>1591301BLACKHDA03SLGTAC</v>
          </cell>
          <cell r="W1653">
            <v>351</v>
          </cell>
          <cell r="X1653">
            <v>351</v>
          </cell>
          <cell r="Y1653">
            <v>0</v>
          </cell>
          <cell r="Z1653">
            <v>0</v>
          </cell>
          <cell r="AA1653">
            <v>0</v>
          </cell>
          <cell r="AB1653">
            <v>0</v>
          </cell>
          <cell r="AC1653">
            <v>351</v>
          </cell>
        </row>
        <row r="1654">
          <cell r="V1654" t="str">
            <v>1591301BLACKHDA03SMDTAC</v>
          </cell>
          <cell r="W1654">
            <v>348</v>
          </cell>
          <cell r="X1654">
            <v>348</v>
          </cell>
          <cell r="Y1654">
            <v>0</v>
          </cell>
          <cell r="Z1654">
            <v>0</v>
          </cell>
          <cell r="AA1654">
            <v>0</v>
          </cell>
          <cell r="AB1654">
            <v>0</v>
          </cell>
          <cell r="AC1654">
            <v>348</v>
          </cell>
        </row>
        <row r="1655">
          <cell r="V1655" t="str">
            <v>1591301BLACKHDA03SSMTAC</v>
          </cell>
          <cell r="W1655">
            <v>501</v>
          </cell>
          <cell r="X1655">
            <v>501</v>
          </cell>
          <cell r="Y1655">
            <v>0</v>
          </cell>
          <cell r="Z1655">
            <v>0</v>
          </cell>
          <cell r="AA1655">
            <v>0</v>
          </cell>
          <cell r="AB1655">
            <v>0</v>
          </cell>
          <cell r="AC1655">
            <v>501</v>
          </cell>
        </row>
        <row r="1656">
          <cell r="V1656" t="str">
            <v>1599360NAVY HEATHERREGTAC</v>
          </cell>
          <cell r="W1656">
            <v>1</v>
          </cell>
          <cell r="X1656">
            <v>1</v>
          </cell>
          <cell r="Y1656">
            <v>0</v>
          </cell>
          <cell r="Z1656">
            <v>0</v>
          </cell>
          <cell r="AA1656">
            <v>0</v>
          </cell>
          <cell r="AB1656">
            <v>0</v>
          </cell>
          <cell r="AC1656">
            <v>1</v>
          </cell>
        </row>
        <row r="1657">
          <cell r="V1657" t="str">
            <v>1599360NAVY HEATHERHDA03SLGTAC</v>
          </cell>
          <cell r="W1657">
            <v>30</v>
          </cell>
          <cell r="X1657">
            <v>30</v>
          </cell>
          <cell r="Y1657">
            <v>0</v>
          </cell>
          <cell r="Z1657">
            <v>0</v>
          </cell>
          <cell r="AA1657">
            <v>0</v>
          </cell>
          <cell r="AB1657">
            <v>0</v>
          </cell>
          <cell r="AC1657">
            <v>30</v>
          </cell>
        </row>
        <row r="1658">
          <cell r="V1658" t="str">
            <v>1599360NAVY HEATHERHDA03SMDTAC</v>
          </cell>
          <cell r="W1658">
            <v>48</v>
          </cell>
          <cell r="X1658">
            <v>48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  <cell r="AC1658">
            <v>48</v>
          </cell>
        </row>
        <row r="1659">
          <cell r="V1659" t="str">
            <v>1599360NAVY HEATHERHDA03SSMTAC</v>
          </cell>
          <cell r="W1659">
            <v>90</v>
          </cell>
          <cell r="X1659">
            <v>90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90</v>
          </cell>
        </row>
        <row r="1660">
          <cell r="V1660" t="str">
            <v>1599360NAVY HEATHERHDMCREGTAC</v>
          </cell>
          <cell r="W1660">
            <v>72</v>
          </cell>
          <cell r="X1660">
            <v>72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72</v>
          </cell>
        </row>
        <row r="1661">
          <cell r="V1661" t="str">
            <v>1599361ATHLETIC HEATHERREGTAC</v>
          </cell>
          <cell r="W1661">
            <v>2</v>
          </cell>
          <cell r="X1661">
            <v>2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2</v>
          </cell>
        </row>
        <row r="1662">
          <cell r="V1662" t="str">
            <v>1599361ATHLETIC HEATHERHDA03SLGTAC</v>
          </cell>
          <cell r="W1662">
            <v>330</v>
          </cell>
          <cell r="X1662">
            <v>330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330</v>
          </cell>
        </row>
        <row r="1663">
          <cell r="V1663" t="str">
            <v>1599361ATHLETIC HEATHERHDA03SMDTAC</v>
          </cell>
          <cell r="W1663">
            <v>282</v>
          </cell>
          <cell r="X1663">
            <v>282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282</v>
          </cell>
        </row>
        <row r="1664">
          <cell r="V1664" t="str">
            <v>1599361ATHLETIC HEATHERHDA03SSMTAC</v>
          </cell>
          <cell r="W1664">
            <v>330</v>
          </cell>
          <cell r="X1664">
            <v>330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330</v>
          </cell>
        </row>
        <row r="1665">
          <cell r="V1665" t="str">
            <v>1599361ATHLETIC HEATHERHDMCREGTAC</v>
          </cell>
          <cell r="W1665">
            <v>0</v>
          </cell>
          <cell r="X1665">
            <v>12</v>
          </cell>
          <cell r="Y1665">
            <v>0</v>
          </cell>
          <cell r="Z1665">
            <v>0</v>
          </cell>
          <cell r="AA1665">
            <v>12</v>
          </cell>
          <cell r="AB1665">
            <v>12</v>
          </cell>
          <cell r="AC1665">
            <v>0</v>
          </cell>
        </row>
        <row r="1666">
          <cell r="V1666" t="str">
            <v>1599362CHARCOAL HEATHERREGTAC</v>
          </cell>
          <cell r="W1666">
            <v>2</v>
          </cell>
          <cell r="X1666">
            <v>2</v>
          </cell>
          <cell r="Y1666">
            <v>0</v>
          </cell>
          <cell r="Z1666">
            <v>0</v>
          </cell>
          <cell r="AA1666">
            <v>0</v>
          </cell>
          <cell r="AB1666">
            <v>0</v>
          </cell>
          <cell r="AC1666">
            <v>2</v>
          </cell>
        </row>
        <row r="1667">
          <cell r="V1667" t="str">
            <v>1599362CHARCOAL HEATHERHDA03SLGTAC</v>
          </cell>
          <cell r="W1667">
            <v>243</v>
          </cell>
          <cell r="X1667">
            <v>243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243</v>
          </cell>
        </row>
        <row r="1668">
          <cell r="V1668" t="str">
            <v>1599362CHARCOAL HEATHERHDA03SMDTAC</v>
          </cell>
          <cell r="W1668">
            <v>630</v>
          </cell>
          <cell r="X1668">
            <v>630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630</v>
          </cell>
        </row>
        <row r="1669">
          <cell r="V1669" t="str">
            <v>1599362CHARCOAL HEATHERHDA03SSMTAC</v>
          </cell>
          <cell r="W1669">
            <v>507</v>
          </cell>
          <cell r="X1669">
            <v>507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507</v>
          </cell>
        </row>
        <row r="1670">
          <cell r="V1670" t="str">
            <v>1599363BLACKREGTAC</v>
          </cell>
          <cell r="W1670">
            <v>2</v>
          </cell>
          <cell r="X1670">
            <v>2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2</v>
          </cell>
        </row>
        <row r="1671">
          <cell r="V1671" t="str">
            <v>1599363BLACKHDA03SLGTAC</v>
          </cell>
          <cell r="W1671">
            <v>117</v>
          </cell>
          <cell r="X1671">
            <v>117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117</v>
          </cell>
        </row>
        <row r="1672">
          <cell r="V1672" t="str">
            <v>1599363BLACKHDA03SMDTAC</v>
          </cell>
          <cell r="W1672">
            <v>123</v>
          </cell>
          <cell r="X1672">
            <v>123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123</v>
          </cell>
        </row>
        <row r="1673">
          <cell r="V1673" t="str">
            <v>1599363BLACKHDA03SSMTAC</v>
          </cell>
          <cell r="W1673">
            <v>168</v>
          </cell>
          <cell r="X1673">
            <v>168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168</v>
          </cell>
        </row>
        <row r="1674">
          <cell r="V1674" t="str">
            <v>1599364ROYAL BLUEHDA03SLGTAC</v>
          </cell>
          <cell r="W1674">
            <v>9</v>
          </cell>
          <cell r="X1674">
            <v>9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9</v>
          </cell>
        </row>
        <row r="1675">
          <cell r="V1675" t="str">
            <v>1599364ROYAL BLUEHDA03SMDTAC</v>
          </cell>
          <cell r="W1675">
            <v>6</v>
          </cell>
          <cell r="X1675">
            <v>6</v>
          </cell>
          <cell r="Y1675">
            <v>0</v>
          </cell>
          <cell r="Z1675">
            <v>0</v>
          </cell>
          <cell r="AA1675">
            <v>0</v>
          </cell>
          <cell r="AB1675">
            <v>0</v>
          </cell>
          <cell r="AC1675">
            <v>6</v>
          </cell>
        </row>
        <row r="1676">
          <cell r="V1676" t="str">
            <v>1599364ROYAL BLUEHDA03SSMTAC</v>
          </cell>
          <cell r="W1676">
            <v>6</v>
          </cell>
          <cell r="X1676">
            <v>6</v>
          </cell>
          <cell r="Y1676">
            <v>0</v>
          </cell>
          <cell r="Z1676">
            <v>0</v>
          </cell>
          <cell r="AA1676">
            <v>0</v>
          </cell>
          <cell r="AB1676">
            <v>0</v>
          </cell>
          <cell r="AC1676">
            <v>6</v>
          </cell>
        </row>
        <row r="1677">
          <cell r="V1677" t="str">
            <v>1599504BLACKREGTAC</v>
          </cell>
          <cell r="W1677">
            <v>1</v>
          </cell>
          <cell r="X1677">
            <v>1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1</v>
          </cell>
        </row>
        <row r="1678">
          <cell r="V1678" t="str">
            <v>1599504BLACKHDA03SLGTAC</v>
          </cell>
          <cell r="W1678">
            <v>90</v>
          </cell>
          <cell r="X1678">
            <v>90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90</v>
          </cell>
        </row>
        <row r="1679">
          <cell r="V1679" t="str">
            <v>1599504BLACKHDA03SMDTAC</v>
          </cell>
          <cell r="W1679">
            <v>84</v>
          </cell>
          <cell r="X1679">
            <v>84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84</v>
          </cell>
        </row>
        <row r="1680">
          <cell r="V1680" t="str">
            <v>1599504BLACKHDA03SSMTAC</v>
          </cell>
          <cell r="W1680">
            <v>102</v>
          </cell>
          <cell r="X1680">
            <v>102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102</v>
          </cell>
        </row>
        <row r="1681">
          <cell r="V1681" t="str">
            <v>1689363BLACKNDU01WW03S04TAC</v>
          </cell>
          <cell r="W1681">
            <v>51</v>
          </cell>
          <cell r="X1681">
            <v>51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51</v>
          </cell>
        </row>
        <row r="1682">
          <cell r="V1682" t="str">
            <v>1689363BLACKNDU01WW03S07TAC</v>
          </cell>
          <cell r="W1682">
            <v>66</v>
          </cell>
          <cell r="X1682">
            <v>66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66</v>
          </cell>
        </row>
        <row r="1683">
          <cell r="V1683" t="str">
            <v>1689363BLACKNDU01WW03S56TAC</v>
          </cell>
          <cell r="W1683">
            <v>78</v>
          </cell>
          <cell r="X1683">
            <v>78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78</v>
          </cell>
        </row>
        <row r="1684">
          <cell r="V1684" t="str">
            <v>1689364ROYAL BLUEREGTAC</v>
          </cell>
          <cell r="W1684">
            <v>3</v>
          </cell>
          <cell r="X1684">
            <v>3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3</v>
          </cell>
        </row>
        <row r="1685">
          <cell r="V1685" t="str">
            <v>1689504BLACKNDU01WW03S04TAC</v>
          </cell>
          <cell r="W1685">
            <v>66</v>
          </cell>
          <cell r="X1685">
            <v>66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66</v>
          </cell>
        </row>
        <row r="1686">
          <cell r="V1686" t="str">
            <v>1689504BLACKNDU01WW03S07TAC</v>
          </cell>
          <cell r="W1686">
            <v>66</v>
          </cell>
          <cell r="X1686">
            <v>66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66</v>
          </cell>
        </row>
        <row r="1687">
          <cell r="V1687" t="str">
            <v>1689504BLACKNDU01WW03S56TAC</v>
          </cell>
          <cell r="W1687">
            <v>60</v>
          </cell>
          <cell r="X1687">
            <v>60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60</v>
          </cell>
        </row>
        <row r="1688">
          <cell r="V1688" t="str">
            <v>1699363BLACKNDU01WW03SLGTAC</v>
          </cell>
          <cell r="W1688">
            <v>57</v>
          </cell>
          <cell r="X1688">
            <v>57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57</v>
          </cell>
        </row>
        <row r="1689">
          <cell r="V1689" t="str">
            <v>1699363BLACKNDU01WW03SMDTAC</v>
          </cell>
          <cell r="W1689">
            <v>54</v>
          </cell>
          <cell r="X1689">
            <v>54</v>
          </cell>
          <cell r="Y1689">
            <v>0</v>
          </cell>
          <cell r="Z1689">
            <v>0</v>
          </cell>
          <cell r="AA1689">
            <v>0</v>
          </cell>
          <cell r="AB1689">
            <v>0</v>
          </cell>
          <cell r="AC1689">
            <v>54</v>
          </cell>
        </row>
        <row r="1690">
          <cell r="V1690" t="str">
            <v>1699363BLACKNDU01WW03SSMTAC</v>
          </cell>
          <cell r="W1690">
            <v>54</v>
          </cell>
          <cell r="X1690">
            <v>54</v>
          </cell>
          <cell r="Y1690">
            <v>0</v>
          </cell>
          <cell r="Z1690">
            <v>0</v>
          </cell>
          <cell r="AA1690">
            <v>0</v>
          </cell>
          <cell r="AB1690">
            <v>0</v>
          </cell>
          <cell r="AC1690">
            <v>54</v>
          </cell>
        </row>
        <row r="1691">
          <cell r="V1691" t="str">
            <v>1699504BLACKNDU01WW03SLGTAC</v>
          </cell>
          <cell r="W1691">
            <v>54</v>
          </cell>
          <cell r="X1691">
            <v>54</v>
          </cell>
          <cell r="Y1691">
            <v>0</v>
          </cell>
          <cell r="Z1691">
            <v>0</v>
          </cell>
          <cell r="AA1691">
            <v>0</v>
          </cell>
          <cell r="AB1691">
            <v>0</v>
          </cell>
          <cell r="AC1691">
            <v>54</v>
          </cell>
        </row>
        <row r="1692">
          <cell r="V1692" t="str">
            <v>1699504BLACKNDU01WW03SMDTAC</v>
          </cell>
          <cell r="W1692">
            <v>51</v>
          </cell>
          <cell r="X1692">
            <v>51</v>
          </cell>
          <cell r="Y1692">
            <v>0</v>
          </cell>
          <cell r="Z1692">
            <v>0</v>
          </cell>
          <cell r="AA1692">
            <v>0</v>
          </cell>
          <cell r="AB1692">
            <v>0</v>
          </cell>
          <cell r="AC1692">
            <v>51</v>
          </cell>
        </row>
        <row r="1693">
          <cell r="V1693" t="str">
            <v>1699504BLACKNDU01WW03SSMTAC</v>
          </cell>
          <cell r="W1693">
            <v>54</v>
          </cell>
          <cell r="X1693">
            <v>54</v>
          </cell>
          <cell r="Y1693">
            <v>0</v>
          </cell>
          <cell r="Z1693">
            <v>0</v>
          </cell>
          <cell r="AA1693">
            <v>0</v>
          </cell>
          <cell r="AB1693">
            <v>0</v>
          </cell>
          <cell r="AC1693">
            <v>54</v>
          </cell>
        </row>
        <row r="1694">
          <cell r="V1694" t="str">
            <v>2001241CREAMHDMCREGSBD</v>
          </cell>
          <cell r="W1694">
            <v>24</v>
          </cell>
          <cell r="X1694">
            <v>24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24</v>
          </cell>
        </row>
        <row r="1695">
          <cell r="V1695" t="str">
            <v>2001247ORANGEHDMCREGSBD</v>
          </cell>
          <cell r="W1695">
            <v>36</v>
          </cell>
          <cell r="X1695">
            <v>36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36</v>
          </cell>
        </row>
        <row r="1696">
          <cell r="V1696" t="str">
            <v>2001614TAN CREAMHDA06DNADI</v>
          </cell>
          <cell r="W1696">
            <v>-30</v>
          </cell>
          <cell r="X1696">
            <v>0</v>
          </cell>
          <cell r="Y1696">
            <v>30</v>
          </cell>
          <cell r="Z1696">
            <v>30</v>
          </cell>
          <cell r="AA1696">
            <v>0</v>
          </cell>
          <cell r="AB1696">
            <v>30</v>
          </cell>
          <cell r="AC1696">
            <v>0</v>
          </cell>
          <cell r="AD1696">
            <v>30</v>
          </cell>
          <cell r="AE1696">
            <v>46028</v>
          </cell>
        </row>
        <row r="1697">
          <cell r="V1697" t="str">
            <v>2001614TAN CREAMHDA06DNASBD</v>
          </cell>
          <cell r="W1697">
            <v>-774</v>
          </cell>
          <cell r="X1697">
            <v>0</v>
          </cell>
          <cell r="Y1697">
            <v>780</v>
          </cell>
          <cell r="Z1697">
            <v>774</v>
          </cell>
          <cell r="AA1697">
            <v>0</v>
          </cell>
          <cell r="AB1697">
            <v>774</v>
          </cell>
          <cell r="AC1697">
            <v>6</v>
          </cell>
          <cell r="AD1697">
            <v>780</v>
          </cell>
          <cell r="AE1697">
            <v>46071</v>
          </cell>
        </row>
        <row r="1698">
          <cell r="V1698" t="str">
            <v>2001614TAN CREAMHDMCREGSBD</v>
          </cell>
          <cell r="W1698">
            <v>-48</v>
          </cell>
          <cell r="X1698">
            <v>0</v>
          </cell>
          <cell r="Y1698">
            <v>48</v>
          </cell>
          <cell r="Z1698">
            <v>48</v>
          </cell>
          <cell r="AA1698">
            <v>0</v>
          </cell>
          <cell r="AB1698">
            <v>48</v>
          </cell>
          <cell r="AC1698">
            <v>0</v>
          </cell>
          <cell r="AD1698">
            <v>48</v>
          </cell>
          <cell r="AE1698">
            <v>46071</v>
          </cell>
        </row>
        <row r="1699">
          <cell r="V1699" t="str">
            <v>2002009WHITEHDA06DNASBD</v>
          </cell>
          <cell r="W1699">
            <v>24</v>
          </cell>
          <cell r="X1699">
            <v>24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24</v>
          </cell>
        </row>
        <row r="1700">
          <cell r="V1700" t="str">
            <v>2002315BLACKHDA06DNASBD</v>
          </cell>
          <cell r="W1700">
            <v>96</v>
          </cell>
          <cell r="X1700">
            <v>96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96</v>
          </cell>
        </row>
        <row r="1701">
          <cell r="V1701" t="str">
            <v>2002404WHITE BLACKHDA06DNASBD</v>
          </cell>
          <cell r="W1701">
            <v>6</v>
          </cell>
          <cell r="X1701">
            <v>6</v>
          </cell>
          <cell r="Y1701">
            <v>0</v>
          </cell>
          <cell r="Z1701">
            <v>0</v>
          </cell>
          <cell r="AA1701">
            <v>0</v>
          </cell>
          <cell r="AB1701">
            <v>0</v>
          </cell>
          <cell r="AC1701">
            <v>6</v>
          </cell>
        </row>
        <row r="1702">
          <cell r="V1702" t="str">
            <v>2002510BLACK WHITEHDA06DNASBD</v>
          </cell>
          <cell r="W1702">
            <v>48</v>
          </cell>
          <cell r="X1702">
            <v>48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48</v>
          </cell>
        </row>
        <row r="1703">
          <cell r="V1703" t="str">
            <v>2002610WHITE BLUEHDA06DNASBD</v>
          </cell>
          <cell r="W1703">
            <v>-606</v>
          </cell>
          <cell r="X1703">
            <v>0</v>
          </cell>
          <cell r="Y1703">
            <v>624</v>
          </cell>
          <cell r="Z1703">
            <v>606</v>
          </cell>
          <cell r="AA1703">
            <v>0</v>
          </cell>
          <cell r="AB1703">
            <v>606</v>
          </cell>
          <cell r="AC1703">
            <v>18</v>
          </cell>
          <cell r="AD1703">
            <v>624</v>
          </cell>
          <cell r="AE1703">
            <v>46167</v>
          </cell>
        </row>
        <row r="1704">
          <cell r="V1704" t="str">
            <v>2002610WHITE BLUEHDMCREGSBD</v>
          </cell>
          <cell r="W1704">
            <v>-36</v>
          </cell>
          <cell r="X1704">
            <v>0</v>
          </cell>
          <cell r="Y1704">
            <v>36</v>
          </cell>
          <cell r="Z1704">
            <v>36</v>
          </cell>
          <cell r="AA1704">
            <v>0</v>
          </cell>
          <cell r="AB1704">
            <v>36</v>
          </cell>
          <cell r="AC1704">
            <v>0</v>
          </cell>
          <cell r="AD1704">
            <v>36</v>
          </cell>
          <cell r="AE1704">
            <v>46167</v>
          </cell>
        </row>
        <row r="1705">
          <cell r="V1705" t="str">
            <v>2002917WHITEHDA06DNASBD</v>
          </cell>
          <cell r="W1705">
            <v>114</v>
          </cell>
          <cell r="X1705">
            <v>114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114</v>
          </cell>
        </row>
        <row r="1706">
          <cell r="V1706" t="str">
            <v>2003244PINKHDA06DNASBD</v>
          </cell>
          <cell r="W1706">
            <v>18</v>
          </cell>
          <cell r="X1706">
            <v>18</v>
          </cell>
          <cell r="Y1706">
            <v>0</v>
          </cell>
          <cell r="Z1706">
            <v>0</v>
          </cell>
          <cell r="AA1706">
            <v>0</v>
          </cell>
          <cell r="AB1706">
            <v>0</v>
          </cell>
          <cell r="AC1706">
            <v>18</v>
          </cell>
        </row>
        <row r="1707">
          <cell r="V1707" t="str">
            <v>2004129GREYHDMC06DNASBD</v>
          </cell>
          <cell r="W1707">
            <v>6</v>
          </cell>
          <cell r="X1707">
            <v>6</v>
          </cell>
          <cell r="Y1707">
            <v>0</v>
          </cell>
          <cell r="Z1707">
            <v>0</v>
          </cell>
          <cell r="AA1707">
            <v>0</v>
          </cell>
          <cell r="AB1707">
            <v>0</v>
          </cell>
          <cell r="AC1707">
            <v>6</v>
          </cell>
        </row>
        <row r="1708">
          <cell r="V1708" t="str">
            <v>2004129GREYHDMCREGSBD</v>
          </cell>
          <cell r="W1708">
            <v>12</v>
          </cell>
          <cell r="X1708">
            <v>12</v>
          </cell>
          <cell r="Y1708">
            <v>0</v>
          </cell>
          <cell r="Z1708">
            <v>0</v>
          </cell>
          <cell r="AA1708">
            <v>0</v>
          </cell>
          <cell r="AB1708">
            <v>0</v>
          </cell>
          <cell r="AC1708">
            <v>12</v>
          </cell>
        </row>
        <row r="1709">
          <cell r="V1709" t="str">
            <v>2011241CREAMHDMCREGSBD</v>
          </cell>
          <cell r="W1709">
            <v>24</v>
          </cell>
          <cell r="X1709">
            <v>24</v>
          </cell>
          <cell r="Y1709">
            <v>0</v>
          </cell>
          <cell r="Z1709">
            <v>0</v>
          </cell>
          <cell r="AA1709">
            <v>0</v>
          </cell>
          <cell r="AB1709">
            <v>0</v>
          </cell>
          <cell r="AC1709">
            <v>24</v>
          </cell>
        </row>
        <row r="1710">
          <cell r="V1710" t="str">
            <v>2011247ORANGEHDMCREGSBD</v>
          </cell>
          <cell r="W1710">
            <v>36</v>
          </cell>
          <cell r="X1710">
            <v>36</v>
          </cell>
          <cell r="Y1710">
            <v>0</v>
          </cell>
          <cell r="Z1710">
            <v>0</v>
          </cell>
          <cell r="AA1710">
            <v>0</v>
          </cell>
          <cell r="AB1710">
            <v>0</v>
          </cell>
          <cell r="AC1710">
            <v>36</v>
          </cell>
        </row>
        <row r="1711">
          <cell r="V1711" t="str">
            <v>2011407BLACK WHITEHDA06FIDSBD</v>
          </cell>
          <cell r="W1711">
            <v>18</v>
          </cell>
          <cell r="X1711">
            <v>18</v>
          </cell>
          <cell r="Y1711">
            <v>0</v>
          </cell>
          <cell r="Z1711">
            <v>0</v>
          </cell>
          <cell r="AA1711">
            <v>0</v>
          </cell>
          <cell r="AB1711">
            <v>0</v>
          </cell>
          <cell r="AC1711">
            <v>18</v>
          </cell>
        </row>
        <row r="1712">
          <cell r="V1712" t="str">
            <v>2011408BLACKHDA06FIDSBD</v>
          </cell>
          <cell r="W1712">
            <v>24</v>
          </cell>
          <cell r="X1712">
            <v>24</v>
          </cell>
          <cell r="Y1712">
            <v>0</v>
          </cell>
          <cell r="Z1712">
            <v>0</v>
          </cell>
          <cell r="AA1712">
            <v>0</v>
          </cell>
          <cell r="AB1712">
            <v>0</v>
          </cell>
          <cell r="AC1712">
            <v>24</v>
          </cell>
        </row>
        <row r="1713">
          <cell r="V1713" t="str">
            <v>2011516LIGHT PURPLEHDA06FIDSBD</v>
          </cell>
          <cell r="W1713">
            <v>84</v>
          </cell>
          <cell r="X1713">
            <v>84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84</v>
          </cell>
        </row>
        <row r="1714">
          <cell r="V1714" t="str">
            <v>2011614TAN CREAMHDA06FIDDI</v>
          </cell>
          <cell r="W1714">
            <v>-42</v>
          </cell>
          <cell r="X1714">
            <v>0</v>
          </cell>
          <cell r="Y1714">
            <v>42</v>
          </cell>
          <cell r="Z1714">
            <v>42</v>
          </cell>
          <cell r="AA1714">
            <v>0</v>
          </cell>
          <cell r="AB1714">
            <v>42</v>
          </cell>
          <cell r="AC1714">
            <v>0</v>
          </cell>
          <cell r="AD1714">
            <v>42</v>
          </cell>
          <cell r="AE1714">
            <v>46028</v>
          </cell>
        </row>
        <row r="1715">
          <cell r="V1715" t="str">
            <v>2011614TAN CREAMHDA06FIDSBD</v>
          </cell>
          <cell r="W1715">
            <v>-888</v>
          </cell>
          <cell r="X1715">
            <v>0</v>
          </cell>
          <cell r="Y1715">
            <v>888</v>
          </cell>
          <cell r="Z1715">
            <v>888</v>
          </cell>
          <cell r="AA1715">
            <v>0</v>
          </cell>
          <cell r="AB1715">
            <v>888</v>
          </cell>
          <cell r="AC1715">
            <v>0</v>
          </cell>
          <cell r="AD1715">
            <v>888</v>
          </cell>
          <cell r="AE1715">
            <v>46071</v>
          </cell>
        </row>
        <row r="1716">
          <cell r="V1716" t="str">
            <v>2011614TAN CREAMHDMCREGSBD</v>
          </cell>
          <cell r="W1716">
            <v>-36</v>
          </cell>
          <cell r="X1716">
            <v>0</v>
          </cell>
          <cell r="Y1716">
            <v>36</v>
          </cell>
          <cell r="Z1716">
            <v>36</v>
          </cell>
          <cell r="AA1716">
            <v>0</v>
          </cell>
          <cell r="AB1716">
            <v>36</v>
          </cell>
          <cell r="AC1716">
            <v>0</v>
          </cell>
          <cell r="AD1716">
            <v>36</v>
          </cell>
          <cell r="AE1716">
            <v>46071</v>
          </cell>
        </row>
        <row r="1717">
          <cell r="V1717" t="str">
            <v>2011616BLUE BLACKHDA06FIDDI</v>
          </cell>
          <cell r="W1717">
            <v>-30</v>
          </cell>
          <cell r="X1717">
            <v>0</v>
          </cell>
          <cell r="Y1717">
            <v>30</v>
          </cell>
          <cell r="Z1717">
            <v>30</v>
          </cell>
          <cell r="AA1717">
            <v>0</v>
          </cell>
          <cell r="AB1717">
            <v>30</v>
          </cell>
          <cell r="AC1717">
            <v>0</v>
          </cell>
          <cell r="AD1717">
            <v>30</v>
          </cell>
          <cell r="AE1717">
            <v>46028</v>
          </cell>
        </row>
        <row r="1718">
          <cell r="V1718" t="str">
            <v>2011616BLUE BLACKHDA06FIDSBD</v>
          </cell>
          <cell r="W1718">
            <v>-570</v>
          </cell>
          <cell r="X1718">
            <v>0</v>
          </cell>
          <cell r="Y1718">
            <v>576</v>
          </cell>
          <cell r="Z1718">
            <v>570</v>
          </cell>
          <cell r="AA1718">
            <v>0</v>
          </cell>
          <cell r="AB1718">
            <v>570</v>
          </cell>
          <cell r="AC1718">
            <v>6</v>
          </cell>
          <cell r="AD1718">
            <v>576</v>
          </cell>
          <cell r="AE1718">
            <v>46071</v>
          </cell>
        </row>
        <row r="1719">
          <cell r="V1719" t="str">
            <v>2011616BLUE BLACKHDMCREGSBD</v>
          </cell>
          <cell r="W1719">
            <v>-84</v>
          </cell>
          <cell r="X1719">
            <v>0</v>
          </cell>
          <cell r="Y1719">
            <v>84</v>
          </cell>
          <cell r="Z1719">
            <v>84</v>
          </cell>
          <cell r="AA1719">
            <v>0</v>
          </cell>
          <cell r="AB1719">
            <v>84</v>
          </cell>
          <cell r="AC1719">
            <v>0</v>
          </cell>
          <cell r="AD1719">
            <v>84</v>
          </cell>
          <cell r="AE1719">
            <v>46071</v>
          </cell>
        </row>
        <row r="1720">
          <cell r="V1720" t="str">
            <v>2012315BLACKHDA06FIDSBD</v>
          </cell>
          <cell r="W1720">
            <v>90</v>
          </cell>
          <cell r="X1720">
            <v>90</v>
          </cell>
          <cell r="Y1720">
            <v>0</v>
          </cell>
          <cell r="Z1720">
            <v>0</v>
          </cell>
          <cell r="AA1720">
            <v>0</v>
          </cell>
          <cell r="AB1720">
            <v>0</v>
          </cell>
          <cell r="AC1720">
            <v>90</v>
          </cell>
        </row>
        <row r="1721">
          <cell r="V1721" t="str">
            <v>2012510BLACK WHITEHDA06FIDSBD</v>
          </cell>
          <cell r="W1721">
            <v>180</v>
          </cell>
          <cell r="X1721">
            <v>180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180</v>
          </cell>
        </row>
        <row r="1722">
          <cell r="V1722" t="str">
            <v>2012610WHITE BLUEHDA06FIDSBD</v>
          </cell>
          <cell r="W1722">
            <v>-810</v>
          </cell>
          <cell r="X1722">
            <v>0</v>
          </cell>
          <cell r="Y1722">
            <v>828</v>
          </cell>
          <cell r="Z1722">
            <v>810</v>
          </cell>
          <cell r="AA1722">
            <v>0</v>
          </cell>
          <cell r="AB1722">
            <v>810</v>
          </cell>
          <cell r="AC1722">
            <v>18</v>
          </cell>
          <cell r="AD1722">
            <v>828</v>
          </cell>
          <cell r="AE1722">
            <v>46167</v>
          </cell>
        </row>
        <row r="1723">
          <cell r="V1723" t="str">
            <v>2012610WHITE BLUEHDMCREGSBD</v>
          </cell>
          <cell r="W1723">
            <v>-48</v>
          </cell>
          <cell r="X1723">
            <v>0</v>
          </cell>
          <cell r="Y1723">
            <v>48</v>
          </cell>
          <cell r="Z1723">
            <v>48</v>
          </cell>
          <cell r="AA1723">
            <v>0</v>
          </cell>
          <cell r="AB1723">
            <v>48</v>
          </cell>
          <cell r="AC1723">
            <v>0</v>
          </cell>
          <cell r="AD1723">
            <v>48</v>
          </cell>
          <cell r="AE1723">
            <v>46167</v>
          </cell>
        </row>
        <row r="1724">
          <cell r="V1724" t="str">
            <v>2013244PINKHDA06FIDSBD</v>
          </cell>
          <cell r="W1724">
            <v>12</v>
          </cell>
          <cell r="X1724">
            <v>12</v>
          </cell>
          <cell r="Y1724">
            <v>0</v>
          </cell>
          <cell r="Z1724">
            <v>0</v>
          </cell>
          <cell r="AA1724">
            <v>0</v>
          </cell>
          <cell r="AB1724">
            <v>0</v>
          </cell>
          <cell r="AC1724">
            <v>12</v>
          </cell>
        </row>
        <row r="1725">
          <cell r="V1725" t="str">
            <v>2013250PURPLE BLACKHDA06FIDSBD</v>
          </cell>
          <cell r="W1725">
            <v>78</v>
          </cell>
          <cell r="X1725">
            <v>78</v>
          </cell>
          <cell r="Y1725">
            <v>0</v>
          </cell>
          <cell r="Z1725">
            <v>0</v>
          </cell>
          <cell r="AA1725">
            <v>0</v>
          </cell>
          <cell r="AB1725">
            <v>0</v>
          </cell>
          <cell r="AC1725">
            <v>78</v>
          </cell>
        </row>
        <row r="1726">
          <cell r="V1726" t="str">
            <v>2013309CREAMHDA06FIDSBD</v>
          </cell>
          <cell r="W1726">
            <v>30</v>
          </cell>
          <cell r="X1726">
            <v>30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30</v>
          </cell>
        </row>
        <row r="1727">
          <cell r="V1727" t="str">
            <v>2013311CREAMHDA06FIDSBD</v>
          </cell>
          <cell r="W1727">
            <v>54</v>
          </cell>
          <cell r="X1727">
            <v>54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54</v>
          </cell>
        </row>
        <row r="1728">
          <cell r="V1728" t="str">
            <v>2014129GREYHDMCREGSBD</v>
          </cell>
          <cell r="W1728">
            <v>24</v>
          </cell>
          <cell r="X1728">
            <v>24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24</v>
          </cell>
        </row>
        <row r="1729">
          <cell r="V1729" t="str">
            <v>2021241CREAMHDMCREGSBD</v>
          </cell>
          <cell r="W1729">
            <v>0</v>
          </cell>
          <cell r="X1729">
            <v>24</v>
          </cell>
          <cell r="Y1729">
            <v>0</v>
          </cell>
          <cell r="Z1729">
            <v>24</v>
          </cell>
          <cell r="AA1729">
            <v>0</v>
          </cell>
          <cell r="AB1729">
            <v>24</v>
          </cell>
          <cell r="AC1729">
            <v>0</v>
          </cell>
        </row>
        <row r="1730">
          <cell r="V1730" t="str">
            <v>2021247ORANGEHDMCREGSBD</v>
          </cell>
          <cell r="W1730">
            <v>0</v>
          </cell>
          <cell r="X1730">
            <v>24</v>
          </cell>
          <cell r="Y1730">
            <v>0</v>
          </cell>
          <cell r="Z1730">
            <v>24</v>
          </cell>
          <cell r="AA1730">
            <v>0</v>
          </cell>
          <cell r="AB1730">
            <v>24</v>
          </cell>
          <cell r="AC1730">
            <v>0</v>
          </cell>
        </row>
        <row r="1731">
          <cell r="V1731" t="str">
            <v>2021407BLACK WHITEHDA06FTDSBD</v>
          </cell>
          <cell r="W1731">
            <v>18</v>
          </cell>
          <cell r="X1731">
            <v>18</v>
          </cell>
          <cell r="Y1731">
            <v>0</v>
          </cell>
          <cell r="Z1731">
            <v>0</v>
          </cell>
          <cell r="AA1731">
            <v>0</v>
          </cell>
          <cell r="AB1731">
            <v>0</v>
          </cell>
          <cell r="AC1731">
            <v>18</v>
          </cell>
        </row>
        <row r="1732">
          <cell r="V1732" t="str">
            <v>2021408BLACKHDA06FTDSBD</v>
          </cell>
          <cell r="W1732">
            <v>24</v>
          </cell>
          <cell r="X1732">
            <v>24</v>
          </cell>
          <cell r="Y1732">
            <v>0</v>
          </cell>
          <cell r="Z1732">
            <v>0</v>
          </cell>
          <cell r="AA1732">
            <v>0</v>
          </cell>
          <cell r="AB1732">
            <v>0</v>
          </cell>
          <cell r="AC1732">
            <v>24</v>
          </cell>
        </row>
        <row r="1733">
          <cell r="V1733" t="str">
            <v>2021514BLACKHDA06FTCSBD</v>
          </cell>
          <cell r="W1733">
            <v>90</v>
          </cell>
          <cell r="X1733">
            <v>90</v>
          </cell>
          <cell r="Y1733">
            <v>0</v>
          </cell>
          <cell r="Z1733">
            <v>0</v>
          </cell>
          <cell r="AA1733">
            <v>0</v>
          </cell>
          <cell r="AB1733">
            <v>0</v>
          </cell>
          <cell r="AC1733">
            <v>90</v>
          </cell>
        </row>
        <row r="1734">
          <cell r="V1734" t="str">
            <v>2021516LIGHT PURPLEHDA06FTDSBD</v>
          </cell>
          <cell r="W1734">
            <v>36</v>
          </cell>
          <cell r="X1734">
            <v>36</v>
          </cell>
          <cell r="Y1734">
            <v>0</v>
          </cell>
          <cell r="Z1734">
            <v>0</v>
          </cell>
          <cell r="AA1734">
            <v>0</v>
          </cell>
          <cell r="AB1734">
            <v>0</v>
          </cell>
          <cell r="AC1734">
            <v>36</v>
          </cell>
        </row>
        <row r="1735">
          <cell r="V1735" t="str">
            <v>2021614TAN CREAMHDA06FTDDI</v>
          </cell>
          <cell r="W1735">
            <v>-54</v>
          </cell>
          <cell r="X1735">
            <v>0</v>
          </cell>
          <cell r="Y1735">
            <v>54</v>
          </cell>
          <cell r="Z1735">
            <v>54</v>
          </cell>
          <cell r="AA1735">
            <v>0</v>
          </cell>
          <cell r="AB1735">
            <v>54</v>
          </cell>
          <cell r="AC1735">
            <v>0</v>
          </cell>
          <cell r="AD1735">
            <v>54</v>
          </cell>
          <cell r="AE1735">
            <v>46028</v>
          </cell>
        </row>
        <row r="1736">
          <cell r="V1736" t="str">
            <v>2021614TAN CREAMHDA06FTDSBD</v>
          </cell>
          <cell r="W1736">
            <v>-954</v>
          </cell>
          <cell r="X1736">
            <v>0</v>
          </cell>
          <cell r="Y1736">
            <v>1086</v>
          </cell>
          <cell r="Z1736">
            <v>954</v>
          </cell>
          <cell r="AA1736">
            <v>0</v>
          </cell>
          <cell r="AB1736">
            <v>954</v>
          </cell>
          <cell r="AC1736">
            <v>132</v>
          </cell>
          <cell r="AD1736">
            <v>1086</v>
          </cell>
          <cell r="AE1736">
            <v>46071</v>
          </cell>
        </row>
        <row r="1737">
          <cell r="V1737" t="str">
            <v>2021614TAN CREAMHDMCREGSBD</v>
          </cell>
          <cell r="W1737">
            <v>-60</v>
          </cell>
          <cell r="X1737">
            <v>0</v>
          </cell>
          <cell r="Y1737">
            <v>60</v>
          </cell>
          <cell r="Z1737">
            <v>60</v>
          </cell>
          <cell r="AA1737">
            <v>0</v>
          </cell>
          <cell r="AB1737">
            <v>60</v>
          </cell>
          <cell r="AC1737">
            <v>0</v>
          </cell>
          <cell r="AD1737">
            <v>60</v>
          </cell>
          <cell r="AE1737">
            <v>46071</v>
          </cell>
        </row>
        <row r="1738">
          <cell r="V1738" t="str">
            <v>2021616BLUE BLACKHDA06FTDDI</v>
          </cell>
          <cell r="W1738">
            <v>-6</v>
          </cell>
          <cell r="X1738">
            <v>0</v>
          </cell>
          <cell r="Y1738">
            <v>6</v>
          </cell>
          <cell r="Z1738">
            <v>6</v>
          </cell>
          <cell r="AA1738">
            <v>0</v>
          </cell>
          <cell r="AB1738">
            <v>6</v>
          </cell>
          <cell r="AC1738">
            <v>0</v>
          </cell>
          <cell r="AD1738">
            <v>6</v>
          </cell>
          <cell r="AE1738">
            <v>46028</v>
          </cell>
        </row>
        <row r="1739">
          <cell r="V1739" t="str">
            <v>2021616BLUE BLACKHDA06FTDSBD</v>
          </cell>
          <cell r="W1739">
            <v>-660</v>
          </cell>
          <cell r="X1739">
            <v>0</v>
          </cell>
          <cell r="Y1739">
            <v>660</v>
          </cell>
          <cell r="Z1739">
            <v>660</v>
          </cell>
          <cell r="AA1739">
            <v>0</v>
          </cell>
          <cell r="AB1739">
            <v>660</v>
          </cell>
          <cell r="AC1739">
            <v>0</v>
          </cell>
          <cell r="AD1739">
            <v>660</v>
          </cell>
          <cell r="AE1739">
            <v>46071</v>
          </cell>
        </row>
        <row r="1740">
          <cell r="V1740" t="str">
            <v>2021616BLUE BLACKHDMCREGSBD</v>
          </cell>
          <cell r="W1740">
            <v>-84</v>
          </cell>
          <cell r="X1740">
            <v>0</v>
          </cell>
          <cell r="Y1740">
            <v>84</v>
          </cell>
          <cell r="Z1740">
            <v>84</v>
          </cell>
          <cell r="AA1740">
            <v>0</v>
          </cell>
          <cell r="AB1740">
            <v>84</v>
          </cell>
          <cell r="AC1740">
            <v>0</v>
          </cell>
          <cell r="AD1740">
            <v>84</v>
          </cell>
          <cell r="AE1740">
            <v>46071</v>
          </cell>
        </row>
        <row r="1741">
          <cell r="V1741" t="str">
            <v>2021919LIGHT PINKHDA06FTASBD</v>
          </cell>
          <cell r="W1741">
            <v>240</v>
          </cell>
          <cell r="X1741">
            <v>240</v>
          </cell>
          <cell r="Y1741">
            <v>0</v>
          </cell>
          <cell r="Z1741">
            <v>0</v>
          </cell>
          <cell r="AA1741">
            <v>0</v>
          </cell>
          <cell r="AB1741">
            <v>0</v>
          </cell>
          <cell r="AC1741">
            <v>240</v>
          </cell>
        </row>
        <row r="1742">
          <cell r="V1742" t="str">
            <v>2022315BLACKHDA06FTDSBD</v>
          </cell>
          <cell r="W1742">
            <v>72</v>
          </cell>
          <cell r="X1742">
            <v>72</v>
          </cell>
          <cell r="Y1742">
            <v>0</v>
          </cell>
          <cell r="Z1742">
            <v>0</v>
          </cell>
          <cell r="AA1742">
            <v>0</v>
          </cell>
          <cell r="AB1742">
            <v>0</v>
          </cell>
          <cell r="AC1742">
            <v>72</v>
          </cell>
        </row>
        <row r="1743">
          <cell r="V1743" t="str">
            <v>2022404WHITE BLACKHDA06FTDSBD</v>
          </cell>
          <cell r="W1743">
            <v>12</v>
          </cell>
          <cell r="X1743">
            <v>12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12</v>
          </cell>
        </row>
        <row r="1744">
          <cell r="V1744" t="str">
            <v>2022510BLACK WHITEHDA06FTDSBD</v>
          </cell>
          <cell r="W1744">
            <v>72</v>
          </cell>
          <cell r="X1744">
            <v>72</v>
          </cell>
          <cell r="Y1744">
            <v>0</v>
          </cell>
          <cell r="Z1744">
            <v>0</v>
          </cell>
          <cell r="AA1744">
            <v>0</v>
          </cell>
          <cell r="AB1744">
            <v>0</v>
          </cell>
          <cell r="AC1744">
            <v>72</v>
          </cell>
        </row>
        <row r="1745">
          <cell r="V1745" t="str">
            <v>2022610WHITE BLUEHDA06FTDSBD</v>
          </cell>
          <cell r="W1745">
            <v>-906</v>
          </cell>
          <cell r="X1745">
            <v>0</v>
          </cell>
          <cell r="Y1745">
            <v>924</v>
          </cell>
          <cell r="Z1745">
            <v>906</v>
          </cell>
          <cell r="AA1745">
            <v>0</v>
          </cell>
          <cell r="AB1745">
            <v>906</v>
          </cell>
          <cell r="AC1745">
            <v>18</v>
          </cell>
          <cell r="AD1745">
            <v>924</v>
          </cell>
          <cell r="AE1745">
            <v>46167</v>
          </cell>
        </row>
        <row r="1746">
          <cell r="V1746" t="str">
            <v>2022610WHITE BLUEHDMCREGSBD</v>
          </cell>
          <cell r="W1746">
            <v>-60</v>
          </cell>
          <cell r="X1746">
            <v>0</v>
          </cell>
          <cell r="Y1746">
            <v>60</v>
          </cell>
          <cell r="Z1746">
            <v>60</v>
          </cell>
          <cell r="AA1746">
            <v>0</v>
          </cell>
          <cell r="AB1746">
            <v>60</v>
          </cell>
          <cell r="AC1746">
            <v>0</v>
          </cell>
          <cell r="AD1746">
            <v>60</v>
          </cell>
          <cell r="AE1746">
            <v>46167</v>
          </cell>
        </row>
        <row r="1747">
          <cell r="V1747" t="str">
            <v>2023244PINKHDA06FTDSBD</v>
          </cell>
          <cell r="W1747">
            <v>36</v>
          </cell>
          <cell r="X1747">
            <v>36</v>
          </cell>
          <cell r="Y1747">
            <v>0</v>
          </cell>
          <cell r="Z1747">
            <v>0</v>
          </cell>
          <cell r="AA1747">
            <v>0</v>
          </cell>
          <cell r="AB1747">
            <v>0</v>
          </cell>
          <cell r="AC1747">
            <v>36</v>
          </cell>
        </row>
        <row r="1748">
          <cell r="V1748" t="str">
            <v>2023311CREAMHDA06FTDSBD</v>
          </cell>
          <cell r="W1748">
            <v>78</v>
          </cell>
          <cell r="X1748">
            <v>78</v>
          </cell>
          <cell r="Y1748">
            <v>0</v>
          </cell>
          <cell r="Z1748">
            <v>0</v>
          </cell>
          <cell r="AA1748">
            <v>0</v>
          </cell>
          <cell r="AB1748">
            <v>0</v>
          </cell>
          <cell r="AC1748">
            <v>78</v>
          </cell>
        </row>
        <row r="1749">
          <cell r="V1749" t="str">
            <v>2024129GREYHDMC06FTDSBD</v>
          </cell>
          <cell r="W1749">
            <v>18</v>
          </cell>
          <cell r="X1749">
            <v>18</v>
          </cell>
          <cell r="Y1749">
            <v>0</v>
          </cell>
          <cell r="Z1749">
            <v>0</v>
          </cell>
          <cell r="AA1749">
            <v>0</v>
          </cell>
          <cell r="AB1749">
            <v>0</v>
          </cell>
          <cell r="AC1749">
            <v>18</v>
          </cell>
        </row>
        <row r="1750">
          <cell r="V1750" t="str">
            <v>2051201GREYHDMCREGSBD</v>
          </cell>
          <cell r="W1750">
            <v>36</v>
          </cell>
          <cell r="X1750">
            <v>36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36</v>
          </cell>
        </row>
        <row r="1751">
          <cell r="V1751" t="str">
            <v>2051213GREYHDMCREGSBD</v>
          </cell>
          <cell r="W1751">
            <v>36</v>
          </cell>
          <cell r="X1751">
            <v>36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36</v>
          </cell>
        </row>
        <row r="1752">
          <cell r="V1752" t="str">
            <v>2051604TAN CREAMHDA06DNADI</v>
          </cell>
          <cell r="W1752">
            <v>-30</v>
          </cell>
          <cell r="X1752">
            <v>0</v>
          </cell>
          <cell r="Y1752">
            <v>30</v>
          </cell>
          <cell r="Z1752">
            <v>30</v>
          </cell>
          <cell r="AA1752">
            <v>0</v>
          </cell>
          <cell r="AB1752">
            <v>30</v>
          </cell>
          <cell r="AC1752">
            <v>0</v>
          </cell>
          <cell r="AD1752">
            <v>30</v>
          </cell>
          <cell r="AE1752">
            <v>46028</v>
          </cell>
        </row>
        <row r="1753">
          <cell r="V1753" t="str">
            <v>2051604TAN CREAMHDA06DNASBD</v>
          </cell>
          <cell r="W1753">
            <v>-528</v>
          </cell>
          <cell r="X1753">
            <v>0</v>
          </cell>
          <cell r="Y1753">
            <v>534</v>
          </cell>
          <cell r="Z1753">
            <v>528</v>
          </cell>
          <cell r="AA1753">
            <v>0</v>
          </cell>
          <cell r="AB1753">
            <v>528</v>
          </cell>
          <cell r="AC1753">
            <v>6</v>
          </cell>
          <cell r="AD1753">
            <v>534</v>
          </cell>
          <cell r="AE1753">
            <v>46071</v>
          </cell>
        </row>
        <row r="1754">
          <cell r="V1754" t="str">
            <v>2051604TAN CREAMHDMCREGSBD</v>
          </cell>
          <cell r="W1754">
            <v>-60</v>
          </cell>
          <cell r="X1754">
            <v>0</v>
          </cell>
          <cell r="Y1754">
            <v>60</v>
          </cell>
          <cell r="Z1754">
            <v>60</v>
          </cell>
          <cell r="AA1754">
            <v>0</v>
          </cell>
          <cell r="AB1754">
            <v>60</v>
          </cell>
          <cell r="AC1754">
            <v>0</v>
          </cell>
          <cell r="AD1754">
            <v>60</v>
          </cell>
          <cell r="AE1754">
            <v>46071</v>
          </cell>
        </row>
        <row r="1755">
          <cell r="V1755" t="str">
            <v>2052604GREY-BLUEHDA06DNASBD</v>
          </cell>
          <cell r="W1755">
            <v>-654</v>
          </cell>
          <cell r="X1755">
            <v>0</v>
          </cell>
          <cell r="Y1755">
            <v>672</v>
          </cell>
          <cell r="Z1755">
            <v>654</v>
          </cell>
          <cell r="AA1755">
            <v>0</v>
          </cell>
          <cell r="AB1755">
            <v>654</v>
          </cell>
          <cell r="AC1755">
            <v>18</v>
          </cell>
          <cell r="AD1755">
            <v>672</v>
          </cell>
          <cell r="AE1755">
            <v>46167</v>
          </cell>
        </row>
        <row r="1756">
          <cell r="V1756" t="str">
            <v>2052604GREY-BLUEHDMCREGSBD</v>
          </cell>
          <cell r="W1756">
            <v>-72</v>
          </cell>
          <cell r="X1756">
            <v>0</v>
          </cell>
          <cell r="Y1756">
            <v>72</v>
          </cell>
          <cell r="Z1756">
            <v>72</v>
          </cell>
          <cell r="AA1756">
            <v>0</v>
          </cell>
          <cell r="AB1756">
            <v>72</v>
          </cell>
          <cell r="AC1756">
            <v>0</v>
          </cell>
          <cell r="AD1756">
            <v>72</v>
          </cell>
          <cell r="AE1756">
            <v>46167</v>
          </cell>
        </row>
        <row r="1757">
          <cell r="V1757" t="str">
            <v>2054121DARK GREYHDMCREGSBD</v>
          </cell>
          <cell r="W1757">
            <v>12</v>
          </cell>
          <cell r="X1757">
            <v>12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12</v>
          </cell>
        </row>
        <row r="1758">
          <cell r="V1758" t="str">
            <v>2060106GREY PLAIDHDA03S28SBD</v>
          </cell>
          <cell r="W1758">
            <v>366</v>
          </cell>
          <cell r="X1758">
            <v>372</v>
          </cell>
          <cell r="Y1758">
            <v>0</v>
          </cell>
          <cell r="Z1758">
            <v>3</v>
          </cell>
          <cell r="AA1758">
            <v>3</v>
          </cell>
          <cell r="AB1758">
            <v>6</v>
          </cell>
          <cell r="AC1758">
            <v>366</v>
          </cell>
        </row>
        <row r="1759">
          <cell r="V1759" t="str">
            <v>2060106GREY PLAIDHDA03S82SBD</v>
          </cell>
          <cell r="W1759">
            <v>360</v>
          </cell>
          <cell r="X1759">
            <v>366</v>
          </cell>
          <cell r="Y1759">
            <v>0</v>
          </cell>
          <cell r="Z1759">
            <v>3</v>
          </cell>
          <cell r="AA1759">
            <v>3</v>
          </cell>
          <cell r="AB1759">
            <v>6</v>
          </cell>
          <cell r="AC1759">
            <v>360</v>
          </cell>
        </row>
        <row r="1760">
          <cell r="V1760" t="str">
            <v>2060106GREY PLAIDHDA03S92SBD</v>
          </cell>
          <cell r="W1760">
            <v>372</v>
          </cell>
          <cell r="X1760">
            <v>390</v>
          </cell>
          <cell r="Y1760">
            <v>0</v>
          </cell>
          <cell r="Z1760">
            <v>15</v>
          </cell>
          <cell r="AA1760">
            <v>3</v>
          </cell>
          <cell r="AB1760">
            <v>18</v>
          </cell>
          <cell r="AC1760">
            <v>372</v>
          </cell>
        </row>
        <row r="1761">
          <cell r="V1761" t="str">
            <v>2060106GREY PLAIDHDMCREGSBD</v>
          </cell>
          <cell r="W1761">
            <v>111</v>
          </cell>
          <cell r="X1761">
            <v>183</v>
          </cell>
          <cell r="Y1761">
            <v>0</v>
          </cell>
          <cell r="Z1761">
            <v>72</v>
          </cell>
          <cell r="AA1761">
            <v>0</v>
          </cell>
          <cell r="AB1761">
            <v>72</v>
          </cell>
          <cell r="AC1761">
            <v>111</v>
          </cell>
        </row>
        <row r="1762">
          <cell r="V1762" t="str">
            <v>2061201GREYHDMCREGSBD</v>
          </cell>
          <cell r="W1762">
            <v>36</v>
          </cell>
          <cell r="X1762">
            <v>36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36</v>
          </cell>
        </row>
        <row r="1763">
          <cell r="V1763" t="str">
            <v>2061604TAN CREAMHDA06FIDDI</v>
          </cell>
          <cell r="W1763">
            <v>-42</v>
          </cell>
          <cell r="X1763">
            <v>0</v>
          </cell>
          <cell r="Y1763">
            <v>42</v>
          </cell>
          <cell r="Z1763">
            <v>42</v>
          </cell>
          <cell r="AA1763">
            <v>0</v>
          </cell>
          <cell r="AB1763">
            <v>42</v>
          </cell>
          <cell r="AC1763">
            <v>0</v>
          </cell>
          <cell r="AD1763">
            <v>42</v>
          </cell>
          <cell r="AE1763">
            <v>46028</v>
          </cell>
        </row>
        <row r="1764">
          <cell r="V1764" t="str">
            <v>2061604TAN CREAMHDA06FIDSBD</v>
          </cell>
          <cell r="W1764">
            <v>-696</v>
          </cell>
          <cell r="X1764">
            <v>0</v>
          </cell>
          <cell r="Y1764">
            <v>702</v>
          </cell>
          <cell r="Z1764">
            <v>696</v>
          </cell>
          <cell r="AA1764">
            <v>0</v>
          </cell>
          <cell r="AB1764">
            <v>696</v>
          </cell>
          <cell r="AC1764">
            <v>6</v>
          </cell>
          <cell r="AD1764">
            <v>702</v>
          </cell>
          <cell r="AE1764">
            <v>46071</v>
          </cell>
        </row>
        <row r="1765">
          <cell r="V1765" t="str">
            <v>2061604TAN CREAMHDMCREGSBD</v>
          </cell>
          <cell r="W1765">
            <v>-72</v>
          </cell>
          <cell r="X1765">
            <v>0</v>
          </cell>
          <cell r="Y1765">
            <v>72</v>
          </cell>
          <cell r="Z1765">
            <v>72</v>
          </cell>
          <cell r="AA1765">
            <v>0</v>
          </cell>
          <cell r="AB1765">
            <v>72</v>
          </cell>
          <cell r="AC1765">
            <v>0</v>
          </cell>
          <cell r="AD1765">
            <v>72</v>
          </cell>
          <cell r="AE1765">
            <v>46071</v>
          </cell>
        </row>
        <row r="1766">
          <cell r="V1766" t="str">
            <v>2062604GREY-BLUEHDA06FIDSBD</v>
          </cell>
          <cell r="W1766">
            <v>-864</v>
          </cell>
          <cell r="X1766">
            <v>0</v>
          </cell>
          <cell r="Y1766">
            <v>882</v>
          </cell>
          <cell r="Z1766">
            <v>864</v>
          </cell>
          <cell r="AA1766">
            <v>0</v>
          </cell>
          <cell r="AB1766">
            <v>864</v>
          </cell>
          <cell r="AC1766">
            <v>18</v>
          </cell>
          <cell r="AD1766">
            <v>882</v>
          </cell>
          <cell r="AE1766">
            <v>46167</v>
          </cell>
        </row>
        <row r="1767">
          <cell r="V1767" t="str">
            <v>2062604GREY-BLUEHDMCREGSBD</v>
          </cell>
          <cell r="W1767">
            <v>-72</v>
          </cell>
          <cell r="X1767">
            <v>0</v>
          </cell>
          <cell r="Y1767">
            <v>72</v>
          </cell>
          <cell r="Z1767">
            <v>72</v>
          </cell>
          <cell r="AA1767">
            <v>0</v>
          </cell>
          <cell r="AB1767">
            <v>72</v>
          </cell>
          <cell r="AC1767">
            <v>0</v>
          </cell>
          <cell r="AD1767">
            <v>72</v>
          </cell>
          <cell r="AE1767">
            <v>46167</v>
          </cell>
        </row>
        <row r="1768">
          <cell r="V1768" t="str">
            <v>2070106GREY PLAIDHDA03S23SBD</v>
          </cell>
          <cell r="W1768">
            <v>360</v>
          </cell>
          <cell r="X1768">
            <v>378</v>
          </cell>
          <cell r="Y1768">
            <v>0</v>
          </cell>
          <cell r="Z1768">
            <v>15</v>
          </cell>
          <cell r="AA1768">
            <v>3</v>
          </cell>
          <cell r="AB1768">
            <v>18</v>
          </cell>
          <cell r="AC1768">
            <v>360</v>
          </cell>
        </row>
        <row r="1769">
          <cell r="V1769" t="str">
            <v>2070106GREY PLAIDHDA03S45SBD</v>
          </cell>
          <cell r="W1769">
            <v>459</v>
          </cell>
          <cell r="X1769">
            <v>465</v>
          </cell>
          <cell r="Y1769">
            <v>0</v>
          </cell>
          <cell r="Z1769">
            <v>3</v>
          </cell>
          <cell r="AA1769">
            <v>3</v>
          </cell>
          <cell r="AB1769">
            <v>6</v>
          </cell>
          <cell r="AC1769">
            <v>459</v>
          </cell>
        </row>
        <row r="1770">
          <cell r="V1770" t="str">
            <v>2070106GREY PLAIDHDMCREGSBD</v>
          </cell>
          <cell r="W1770">
            <v>30</v>
          </cell>
          <cell r="X1770">
            <v>156</v>
          </cell>
          <cell r="Y1770">
            <v>0</v>
          </cell>
          <cell r="Z1770">
            <v>126</v>
          </cell>
          <cell r="AA1770">
            <v>0</v>
          </cell>
          <cell r="AB1770">
            <v>126</v>
          </cell>
          <cell r="AC1770">
            <v>30</v>
          </cell>
        </row>
        <row r="1771">
          <cell r="V1771" t="str">
            <v>2071100GREYHDA06FTASBD</v>
          </cell>
          <cell r="W1771">
            <v>144</v>
          </cell>
          <cell r="X1771">
            <v>144</v>
          </cell>
          <cell r="Y1771">
            <v>0</v>
          </cell>
          <cell r="Z1771">
            <v>0</v>
          </cell>
          <cell r="AA1771">
            <v>0</v>
          </cell>
          <cell r="AB1771">
            <v>0</v>
          </cell>
          <cell r="AC1771">
            <v>144</v>
          </cell>
        </row>
        <row r="1772">
          <cell r="V1772" t="str">
            <v>2071100GREYHDMCREGSBD</v>
          </cell>
          <cell r="W1772">
            <v>26</v>
          </cell>
          <cell r="X1772">
            <v>26</v>
          </cell>
          <cell r="Y1772">
            <v>0</v>
          </cell>
          <cell r="Z1772">
            <v>0</v>
          </cell>
          <cell r="AA1772">
            <v>0</v>
          </cell>
          <cell r="AB1772">
            <v>0</v>
          </cell>
          <cell r="AC1772">
            <v>26</v>
          </cell>
        </row>
        <row r="1773">
          <cell r="V1773" t="str">
            <v>2071201GREYHDMCREGSBD</v>
          </cell>
          <cell r="W1773">
            <v>0</v>
          </cell>
          <cell r="X1773">
            <v>24</v>
          </cell>
          <cell r="Y1773">
            <v>0</v>
          </cell>
          <cell r="Z1773">
            <v>24</v>
          </cell>
          <cell r="AA1773">
            <v>0</v>
          </cell>
          <cell r="AB1773">
            <v>24</v>
          </cell>
          <cell r="AC1773">
            <v>0</v>
          </cell>
        </row>
        <row r="1774">
          <cell r="V1774" t="str">
            <v>2071213GREYHDMCREGSBD</v>
          </cell>
          <cell r="W1774">
            <v>0</v>
          </cell>
          <cell r="X1774">
            <v>24</v>
          </cell>
          <cell r="Y1774">
            <v>0</v>
          </cell>
          <cell r="Z1774">
            <v>24</v>
          </cell>
          <cell r="AA1774">
            <v>0</v>
          </cell>
          <cell r="AB1774">
            <v>24</v>
          </cell>
          <cell r="AC1774">
            <v>0</v>
          </cell>
        </row>
        <row r="1775">
          <cell r="V1775" t="str">
            <v>2071402BLUEHDA06FTDSBD</v>
          </cell>
          <cell r="W1775">
            <v>30</v>
          </cell>
          <cell r="X1775">
            <v>30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30</v>
          </cell>
        </row>
        <row r="1776">
          <cell r="V1776" t="str">
            <v>2071403BLUEHDA06FTDSBD</v>
          </cell>
          <cell r="W1776">
            <v>60</v>
          </cell>
          <cell r="X1776">
            <v>60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60</v>
          </cell>
        </row>
        <row r="1777">
          <cell r="V1777" t="str">
            <v>2071504GREYHDA06FTDSBD</v>
          </cell>
          <cell r="W1777">
            <v>24</v>
          </cell>
          <cell r="X1777">
            <v>24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24</v>
          </cell>
        </row>
        <row r="1778">
          <cell r="V1778" t="str">
            <v>2071506BLACK BLUEHDA06FTDSBD</v>
          </cell>
          <cell r="W1778">
            <v>42</v>
          </cell>
          <cell r="X1778">
            <v>42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42</v>
          </cell>
        </row>
        <row r="1779">
          <cell r="V1779" t="str">
            <v>2071604TAN CREAMHDA06FTDDI</v>
          </cell>
          <cell r="W1779">
            <v>-96</v>
          </cell>
          <cell r="X1779">
            <v>0</v>
          </cell>
          <cell r="Y1779">
            <v>96</v>
          </cell>
          <cell r="Z1779">
            <v>96</v>
          </cell>
          <cell r="AA1779">
            <v>0</v>
          </cell>
          <cell r="AB1779">
            <v>96</v>
          </cell>
          <cell r="AC1779">
            <v>0</v>
          </cell>
          <cell r="AD1779">
            <v>96</v>
          </cell>
          <cell r="AE1779">
            <v>46028</v>
          </cell>
        </row>
        <row r="1780">
          <cell r="V1780" t="str">
            <v>2071604TAN CREAMHDA06FTDSBD</v>
          </cell>
          <cell r="W1780">
            <v>-762</v>
          </cell>
          <cell r="X1780">
            <v>0</v>
          </cell>
          <cell r="Y1780">
            <v>960</v>
          </cell>
          <cell r="Z1780">
            <v>762</v>
          </cell>
          <cell r="AA1780">
            <v>0</v>
          </cell>
          <cell r="AB1780">
            <v>762</v>
          </cell>
          <cell r="AC1780">
            <v>198</v>
          </cell>
          <cell r="AD1780">
            <v>960</v>
          </cell>
          <cell r="AE1780">
            <v>46071</v>
          </cell>
        </row>
        <row r="1781">
          <cell r="V1781" t="str">
            <v>2071604TAN CREAMHDMCREGSBD</v>
          </cell>
          <cell r="W1781">
            <v>-144</v>
          </cell>
          <cell r="X1781">
            <v>0</v>
          </cell>
          <cell r="Y1781">
            <v>144</v>
          </cell>
          <cell r="Z1781">
            <v>144</v>
          </cell>
          <cell r="AA1781">
            <v>0</v>
          </cell>
          <cell r="AB1781">
            <v>144</v>
          </cell>
          <cell r="AC1781">
            <v>0</v>
          </cell>
          <cell r="AD1781">
            <v>144</v>
          </cell>
          <cell r="AE1781">
            <v>46071</v>
          </cell>
        </row>
        <row r="1782">
          <cell r="V1782" t="str">
            <v>2072314GREYHDA06FTDSBD</v>
          </cell>
          <cell r="W1782">
            <v>120</v>
          </cell>
          <cell r="X1782">
            <v>120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120</v>
          </cell>
        </row>
        <row r="1783">
          <cell r="V1783" t="str">
            <v>2072401WHITE BLACKHDA06FTDSBD</v>
          </cell>
          <cell r="W1783">
            <v>12</v>
          </cell>
          <cell r="X1783">
            <v>12</v>
          </cell>
          <cell r="Y1783">
            <v>0</v>
          </cell>
          <cell r="Z1783">
            <v>0</v>
          </cell>
          <cell r="AA1783">
            <v>0</v>
          </cell>
          <cell r="AB1783">
            <v>0</v>
          </cell>
          <cell r="AC1783">
            <v>12</v>
          </cell>
        </row>
        <row r="1784">
          <cell r="V1784" t="str">
            <v>2072504GREEN BLACKHDA06FTDSBD</v>
          </cell>
          <cell r="W1784">
            <v>54</v>
          </cell>
          <cell r="X1784">
            <v>54</v>
          </cell>
          <cell r="Y1784">
            <v>0</v>
          </cell>
          <cell r="Z1784">
            <v>0</v>
          </cell>
          <cell r="AA1784">
            <v>0</v>
          </cell>
          <cell r="AB1784">
            <v>0</v>
          </cell>
          <cell r="AC1784">
            <v>54</v>
          </cell>
        </row>
        <row r="1785">
          <cell r="V1785" t="str">
            <v>2072604GREY-BLUEHDA06FTDSBD</v>
          </cell>
          <cell r="W1785">
            <v>-978</v>
          </cell>
          <cell r="X1785">
            <v>0</v>
          </cell>
          <cell r="Y1785">
            <v>996</v>
          </cell>
          <cell r="Z1785">
            <v>978</v>
          </cell>
          <cell r="AA1785">
            <v>0</v>
          </cell>
          <cell r="AB1785">
            <v>978</v>
          </cell>
          <cell r="AC1785">
            <v>18</v>
          </cell>
          <cell r="AD1785">
            <v>996</v>
          </cell>
          <cell r="AE1785">
            <v>46167</v>
          </cell>
        </row>
        <row r="1786">
          <cell r="V1786" t="str">
            <v>2072604GREY-BLUEHDMCREGSBD</v>
          </cell>
          <cell r="W1786">
            <v>-120</v>
          </cell>
          <cell r="X1786">
            <v>0</v>
          </cell>
          <cell r="Y1786">
            <v>120</v>
          </cell>
          <cell r="Z1786">
            <v>120</v>
          </cell>
          <cell r="AA1786">
            <v>0</v>
          </cell>
          <cell r="AB1786">
            <v>120</v>
          </cell>
          <cell r="AC1786">
            <v>0</v>
          </cell>
          <cell r="AD1786">
            <v>120</v>
          </cell>
          <cell r="AE1786">
            <v>46167</v>
          </cell>
        </row>
        <row r="1787">
          <cell r="V1787" t="str">
            <v>2073232BLUEHDA06FTDSBD</v>
          </cell>
          <cell r="W1787">
            <v>48</v>
          </cell>
          <cell r="X1787">
            <v>48</v>
          </cell>
          <cell r="Y1787">
            <v>0</v>
          </cell>
          <cell r="Z1787">
            <v>0</v>
          </cell>
          <cell r="AA1787">
            <v>0</v>
          </cell>
          <cell r="AB1787">
            <v>0</v>
          </cell>
          <cell r="AC1787">
            <v>48</v>
          </cell>
        </row>
        <row r="1788">
          <cell r="V1788" t="str">
            <v>2073234ORANGE BLACKHDMCREGSBD</v>
          </cell>
          <cell r="W1788">
            <v>12</v>
          </cell>
          <cell r="X1788">
            <v>12</v>
          </cell>
          <cell r="Y1788">
            <v>0</v>
          </cell>
          <cell r="Z1788">
            <v>0</v>
          </cell>
          <cell r="AA1788">
            <v>0</v>
          </cell>
          <cell r="AB1788">
            <v>0</v>
          </cell>
          <cell r="AC1788">
            <v>12</v>
          </cell>
        </row>
        <row r="1789">
          <cell r="V1789" t="str">
            <v>2073303BLUEHDA06FTDSBD</v>
          </cell>
          <cell r="W1789">
            <v>60</v>
          </cell>
          <cell r="X1789">
            <v>60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60</v>
          </cell>
        </row>
        <row r="1790">
          <cell r="V1790" t="str">
            <v>2073305BLUEHDA06FTDSBD</v>
          </cell>
          <cell r="W1790">
            <v>48</v>
          </cell>
          <cell r="X1790">
            <v>48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48</v>
          </cell>
        </row>
        <row r="1791">
          <cell r="V1791" t="str">
            <v>2074121DARK GREYHDMC06FTDSBD</v>
          </cell>
          <cell r="W1791">
            <v>12</v>
          </cell>
          <cell r="X1791">
            <v>12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12</v>
          </cell>
        </row>
        <row r="1792">
          <cell r="V1792" t="str">
            <v>2074121DARK GREYHDMCREGSBD</v>
          </cell>
          <cell r="W1792">
            <v>6</v>
          </cell>
          <cell r="X1792">
            <v>6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6</v>
          </cell>
        </row>
        <row r="1793">
          <cell r="V1793" t="str">
            <v>2501406BLACKHDA06S36SBD</v>
          </cell>
          <cell r="W1793">
            <v>12</v>
          </cell>
          <cell r="X1793">
            <v>12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12</v>
          </cell>
        </row>
        <row r="1794">
          <cell r="V1794" t="str">
            <v>2501510LIGHT PURPLEHDA06DNASBD</v>
          </cell>
          <cell r="W1794">
            <v>84</v>
          </cell>
          <cell r="X1794">
            <v>84</v>
          </cell>
          <cell r="Y1794">
            <v>0</v>
          </cell>
          <cell r="Z1794">
            <v>0</v>
          </cell>
          <cell r="AA1794">
            <v>0</v>
          </cell>
          <cell r="AB1794">
            <v>0</v>
          </cell>
          <cell r="AC1794">
            <v>84</v>
          </cell>
        </row>
        <row r="1795">
          <cell r="V1795" t="str">
            <v>2501512LIGHT PURPLEHDA06S36SBD</v>
          </cell>
          <cell r="W1795">
            <v>84</v>
          </cell>
          <cell r="X1795">
            <v>84</v>
          </cell>
          <cell r="Y1795">
            <v>0</v>
          </cell>
          <cell r="Z1795">
            <v>0</v>
          </cell>
          <cell r="AA1795">
            <v>0</v>
          </cell>
          <cell r="AB1795">
            <v>0</v>
          </cell>
          <cell r="AC1795">
            <v>84</v>
          </cell>
        </row>
        <row r="1796">
          <cell r="V1796" t="str">
            <v>2501610BLUEHDA06DNADI</v>
          </cell>
          <cell r="W1796">
            <v>-60</v>
          </cell>
          <cell r="X1796">
            <v>0</v>
          </cell>
          <cell r="Y1796">
            <v>60</v>
          </cell>
          <cell r="Z1796">
            <v>60</v>
          </cell>
          <cell r="AA1796">
            <v>0</v>
          </cell>
          <cell r="AB1796">
            <v>60</v>
          </cell>
          <cell r="AC1796">
            <v>0</v>
          </cell>
          <cell r="AD1796">
            <v>60</v>
          </cell>
          <cell r="AE1796">
            <v>46028</v>
          </cell>
        </row>
        <row r="1797">
          <cell r="V1797" t="str">
            <v>2501610BLUEHDA06DNASBD</v>
          </cell>
          <cell r="W1797">
            <v>-1242</v>
          </cell>
          <cell r="X1797">
            <v>0</v>
          </cell>
          <cell r="Y1797">
            <v>1248</v>
          </cell>
          <cell r="Z1797">
            <v>1242</v>
          </cell>
          <cell r="AA1797">
            <v>0</v>
          </cell>
          <cell r="AB1797">
            <v>1242</v>
          </cell>
          <cell r="AC1797">
            <v>6</v>
          </cell>
          <cell r="AD1797">
            <v>1248</v>
          </cell>
          <cell r="AE1797">
            <v>46071</v>
          </cell>
        </row>
        <row r="1798">
          <cell r="V1798" t="str">
            <v>2501610BLUEHDMCREGSBD</v>
          </cell>
          <cell r="W1798">
            <v>-36</v>
          </cell>
          <cell r="X1798">
            <v>0</v>
          </cell>
          <cell r="Y1798">
            <v>36</v>
          </cell>
          <cell r="Z1798">
            <v>36</v>
          </cell>
          <cell r="AA1798">
            <v>0</v>
          </cell>
          <cell r="AB1798">
            <v>36</v>
          </cell>
          <cell r="AC1798">
            <v>0</v>
          </cell>
          <cell r="AD1798">
            <v>36</v>
          </cell>
          <cell r="AE1798">
            <v>46071</v>
          </cell>
        </row>
        <row r="1799">
          <cell r="V1799" t="str">
            <v>2504125GREY PRINTHDA06DNFSBD</v>
          </cell>
          <cell r="W1799">
            <v>66</v>
          </cell>
          <cell r="X1799">
            <v>66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66</v>
          </cell>
        </row>
        <row r="1800">
          <cell r="V1800" t="str">
            <v>2511405WHITE BLACKHDA06FIDSBD</v>
          </cell>
          <cell r="W1800">
            <v>12</v>
          </cell>
          <cell r="X1800">
            <v>12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12</v>
          </cell>
        </row>
        <row r="1801">
          <cell r="V1801" t="str">
            <v>2511510LIGHT PURPLEHDA06FIDSBD</v>
          </cell>
          <cell r="W1801">
            <v>90</v>
          </cell>
          <cell r="X1801">
            <v>90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90</v>
          </cell>
        </row>
        <row r="1802">
          <cell r="V1802" t="str">
            <v>2511610BLUEHDA06FIDDI</v>
          </cell>
          <cell r="W1802">
            <v>-42</v>
          </cell>
          <cell r="X1802">
            <v>0</v>
          </cell>
          <cell r="Y1802">
            <v>42</v>
          </cell>
          <cell r="Z1802">
            <v>42</v>
          </cell>
          <cell r="AA1802">
            <v>0</v>
          </cell>
          <cell r="AB1802">
            <v>42</v>
          </cell>
          <cell r="AC1802">
            <v>0</v>
          </cell>
          <cell r="AD1802">
            <v>42</v>
          </cell>
          <cell r="AE1802">
            <v>46028</v>
          </cell>
        </row>
        <row r="1803">
          <cell r="V1803" t="str">
            <v>2511610BLUEHDA06FIDSBD</v>
          </cell>
          <cell r="W1803">
            <v>-1074</v>
          </cell>
          <cell r="X1803">
            <v>0</v>
          </cell>
          <cell r="Y1803">
            <v>1122</v>
          </cell>
          <cell r="Z1803">
            <v>1074</v>
          </cell>
          <cell r="AA1803">
            <v>0</v>
          </cell>
          <cell r="AB1803">
            <v>1074</v>
          </cell>
          <cell r="AC1803">
            <v>48</v>
          </cell>
          <cell r="AD1803">
            <v>1122</v>
          </cell>
          <cell r="AE1803">
            <v>46071</v>
          </cell>
        </row>
        <row r="1804">
          <cell r="V1804" t="str">
            <v>2511610BLUEHDMCREGSBD</v>
          </cell>
          <cell r="W1804">
            <v>-36</v>
          </cell>
          <cell r="X1804">
            <v>0</v>
          </cell>
          <cell r="Y1804">
            <v>36</v>
          </cell>
          <cell r="Z1804">
            <v>36</v>
          </cell>
          <cell r="AA1804">
            <v>0</v>
          </cell>
          <cell r="AB1804">
            <v>36</v>
          </cell>
          <cell r="AC1804">
            <v>0</v>
          </cell>
          <cell r="AD1804">
            <v>36</v>
          </cell>
          <cell r="AE1804">
            <v>46071</v>
          </cell>
        </row>
        <row r="1805">
          <cell r="V1805" t="str">
            <v>2551400BLACKHDA06DNASBD</v>
          </cell>
          <cell r="W1805">
            <v>18</v>
          </cell>
          <cell r="X1805">
            <v>18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18</v>
          </cell>
        </row>
        <row r="1806">
          <cell r="V1806" t="str">
            <v>2551500BLACKHDA06DNASBD</v>
          </cell>
          <cell r="W1806">
            <v>60</v>
          </cell>
          <cell r="X1806">
            <v>60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60</v>
          </cell>
        </row>
        <row r="1807">
          <cell r="V1807" t="str">
            <v>2551502BLACK BLUEHDA06S36SBD</v>
          </cell>
          <cell r="W1807">
            <v>24</v>
          </cell>
          <cell r="X1807">
            <v>24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24</v>
          </cell>
        </row>
        <row r="1808">
          <cell r="V1808" t="str">
            <v>2551600BLACKHDA06DNADI</v>
          </cell>
          <cell r="W1808">
            <v>-78</v>
          </cell>
          <cell r="X1808">
            <v>0</v>
          </cell>
          <cell r="Y1808">
            <v>78</v>
          </cell>
          <cell r="Z1808">
            <v>78</v>
          </cell>
          <cell r="AA1808">
            <v>0</v>
          </cell>
          <cell r="AB1808">
            <v>78</v>
          </cell>
          <cell r="AC1808">
            <v>0</v>
          </cell>
          <cell r="AD1808">
            <v>78</v>
          </cell>
          <cell r="AE1808">
            <v>46028</v>
          </cell>
        </row>
        <row r="1809">
          <cell r="V1809" t="str">
            <v>2551600BLACKHDA06DNASBD</v>
          </cell>
          <cell r="W1809">
            <v>-1338</v>
          </cell>
          <cell r="X1809">
            <v>0</v>
          </cell>
          <cell r="Y1809">
            <v>1338</v>
          </cell>
          <cell r="Z1809">
            <v>1338</v>
          </cell>
          <cell r="AA1809">
            <v>0</v>
          </cell>
          <cell r="AB1809">
            <v>1338</v>
          </cell>
          <cell r="AC1809">
            <v>0</v>
          </cell>
          <cell r="AD1809">
            <v>1338</v>
          </cell>
          <cell r="AE1809">
            <v>46071</v>
          </cell>
        </row>
        <row r="1810">
          <cell r="V1810" t="str">
            <v>2551600BLACKHDMCREGSBD</v>
          </cell>
          <cell r="W1810">
            <v>-36</v>
          </cell>
          <cell r="X1810">
            <v>0</v>
          </cell>
          <cell r="Y1810">
            <v>36</v>
          </cell>
          <cell r="Z1810">
            <v>36</v>
          </cell>
          <cell r="AA1810">
            <v>0</v>
          </cell>
          <cell r="AB1810">
            <v>36</v>
          </cell>
          <cell r="AC1810">
            <v>0</v>
          </cell>
          <cell r="AD1810">
            <v>36</v>
          </cell>
          <cell r="AE1810">
            <v>46071</v>
          </cell>
        </row>
        <row r="1811">
          <cell r="V1811" t="str">
            <v>2554127GREY PRINTHDA06DNFSBD</v>
          </cell>
          <cell r="W1811">
            <v>42</v>
          </cell>
          <cell r="X1811">
            <v>42</v>
          </cell>
          <cell r="Y1811">
            <v>0</v>
          </cell>
          <cell r="Z1811">
            <v>0</v>
          </cell>
          <cell r="AA1811">
            <v>0</v>
          </cell>
          <cell r="AB1811">
            <v>0</v>
          </cell>
          <cell r="AC1811">
            <v>42</v>
          </cell>
        </row>
        <row r="1812">
          <cell r="V1812" t="str">
            <v>2561500BLACKHDA06FIDSBD</v>
          </cell>
          <cell r="W1812">
            <v>66</v>
          </cell>
          <cell r="X1812">
            <v>66</v>
          </cell>
          <cell r="Y1812">
            <v>0</v>
          </cell>
          <cell r="Z1812">
            <v>0</v>
          </cell>
          <cell r="AA1812">
            <v>0</v>
          </cell>
          <cell r="AB1812">
            <v>0</v>
          </cell>
          <cell r="AC1812">
            <v>66</v>
          </cell>
        </row>
        <row r="1813">
          <cell r="V1813" t="str">
            <v>2561600BLACKHDA06FIDDI</v>
          </cell>
          <cell r="W1813">
            <v>-60</v>
          </cell>
          <cell r="X1813">
            <v>0</v>
          </cell>
          <cell r="Y1813">
            <v>60</v>
          </cell>
          <cell r="Z1813">
            <v>60</v>
          </cell>
          <cell r="AA1813">
            <v>0</v>
          </cell>
          <cell r="AB1813">
            <v>60</v>
          </cell>
          <cell r="AC1813">
            <v>0</v>
          </cell>
          <cell r="AD1813">
            <v>60</v>
          </cell>
          <cell r="AE1813">
            <v>46028</v>
          </cell>
        </row>
        <row r="1814">
          <cell r="V1814" t="str">
            <v>2561600BLACKHDA06FIDSBD</v>
          </cell>
          <cell r="W1814">
            <v>-1116</v>
          </cell>
          <cell r="X1814">
            <v>0</v>
          </cell>
          <cell r="Y1814">
            <v>1122</v>
          </cell>
          <cell r="Z1814">
            <v>1116</v>
          </cell>
          <cell r="AA1814">
            <v>0</v>
          </cell>
          <cell r="AB1814">
            <v>1116</v>
          </cell>
          <cell r="AC1814">
            <v>6</v>
          </cell>
          <cell r="AD1814">
            <v>1122</v>
          </cell>
          <cell r="AE1814">
            <v>46071</v>
          </cell>
        </row>
        <row r="1815">
          <cell r="V1815" t="str">
            <v>2561600BLACKHDMCREGSBD</v>
          </cell>
          <cell r="W1815">
            <v>-48</v>
          </cell>
          <cell r="X1815">
            <v>0</v>
          </cell>
          <cell r="Y1815">
            <v>48</v>
          </cell>
          <cell r="Z1815">
            <v>48</v>
          </cell>
          <cell r="AA1815">
            <v>0</v>
          </cell>
          <cell r="AB1815">
            <v>48</v>
          </cell>
          <cell r="AC1815">
            <v>0</v>
          </cell>
          <cell r="AD1815">
            <v>48</v>
          </cell>
          <cell r="AE1815">
            <v>46071</v>
          </cell>
        </row>
        <row r="1816">
          <cell r="V1816" t="str">
            <v>2563103GREYHDA06FIDSBD</v>
          </cell>
          <cell r="W1816">
            <v>24</v>
          </cell>
          <cell r="X1816">
            <v>24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24</v>
          </cell>
        </row>
        <row r="1817">
          <cell r="V1817" t="str">
            <v>2563103GREYHDMC06FIDSBD</v>
          </cell>
          <cell r="W1817">
            <v>6</v>
          </cell>
          <cell r="X1817">
            <v>6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6</v>
          </cell>
        </row>
        <row r="1818">
          <cell r="V1818" t="str">
            <v>2563226BLUE PRINTHDA06FIDSBD</v>
          </cell>
          <cell r="W1818">
            <v>24</v>
          </cell>
          <cell r="X1818">
            <v>24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24</v>
          </cell>
        </row>
        <row r="1819">
          <cell r="V1819" t="str">
            <v>3000153BLACKHDA03S03SBD</v>
          </cell>
          <cell r="W1819">
            <v>372</v>
          </cell>
          <cell r="X1819">
            <v>387</v>
          </cell>
          <cell r="Y1819">
            <v>0</v>
          </cell>
          <cell r="Z1819">
            <v>9</v>
          </cell>
          <cell r="AA1819">
            <v>6</v>
          </cell>
          <cell r="AB1819">
            <v>15</v>
          </cell>
          <cell r="AC1819">
            <v>372</v>
          </cell>
        </row>
        <row r="1820">
          <cell r="V1820" t="str">
            <v>3000153BLACKHDA03S36SBD</v>
          </cell>
          <cell r="W1820">
            <v>276</v>
          </cell>
          <cell r="X1820">
            <v>300</v>
          </cell>
          <cell r="Y1820">
            <v>0</v>
          </cell>
          <cell r="Z1820">
            <v>12</v>
          </cell>
          <cell r="AA1820">
            <v>12</v>
          </cell>
          <cell r="AB1820">
            <v>24</v>
          </cell>
          <cell r="AC1820">
            <v>276</v>
          </cell>
        </row>
        <row r="1821">
          <cell r="V1821" t="str">
            <v>3000153BLACKHDA03S69SBD</v>
          </cell>
          <cell r="W1821">
            <v>318</v>
          </cell>
          <cell r="X1821">
            <v>342</v>
          </cell>
          <cell r="Y1821">
            <v>0</v>
          </cell>
          <cell r="Z1821">
            <v>12</v>
          </cell>
          <cell r="AA1821">
            <v>12</v>
          </cell>
          <cell r="AB1821">
            <v>24</v>
          </cell>
          <cell r="AC1821">
            <v>318</v>
          </cell>
        </row>
        <row r="1822">
          <cell r="V1822" t="str">
            <v>3000153BLACKHDA03S82SBD</v>
          </cell>
          <cell r="W1822">
            <v>453</v>
          </cell>
          <cell r="X1822">
            <v>471</v>
          </cell>
          <cell r="Y1822">
            <v>0</v>
          </cell>
          <cell r="Z1822">
            <v>12</v>
          </cell>
          <cell r="AA1822">
            <v>6</v>
          </cell>
          <cell r="AB1822">
            <v>18</v>
          </cell>
          <cell r="AC1822">
            <v>453</v>
          </cell>
        </row>
        <row r="1823">
          <cell r="V1823" t="str">
            <v>3000153BLACKHDA03S92SBD</v>
          </cell>
          <cell r="W1823">
            <v>252</v>
          </cell>
          <cell r="X1823">
            <v>273</v>
          </cell>
          <cell r="Y1823">
            <v>0</v>
          </cell>
          <cell r="Z1823">
            <v>15</v>
          </cell>
          <cell r="AA1823">
            <v>6</v>
          </cell>
          <cell r="AB1823">
            <v>21</v>
          </cell>
          <cell r="AC1823">
            <v>252</v>
          </cell>
        </row>
        <row r="1824">
          <cell r="V1824" t="str">
            <v>3000153BLACKHDMCREGSBD</v>
          </cell>
          <cell r="W1824">
            <v>756</v>
          </cell>
          <cell r="X1824">
            <v>756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756</v>
          </cell>
        </row>
        <row r="1825">
          <cell r="V1825" t="str">
            <v>3000157WHITEHDA03S03SBD</v>
          </cell>
          <cell r="W1825">
            <v>315</v>
          </cell>
          <cell r="X1825">
            <v>324</v>
          </cell>
          <cell r="Y1825">
            <v>0</v>
          </cell>
          <cell r="Z1825">
            <v>6</v>
          </cell>
          <cell r="AA1825">
            <v>3</v>
          </cell>
          <cell r="AB1825">
            <v>9</v>
          </cell>
          <cell r="AC1825">
            <v>315</v>
          </cell>
        </row>
        <row r="1826">
          <cell r="V1826" t="str">
            <v>3000157WHITEHDA03S36SBD</v>
          </cell>
          <cell r="W1826">
            <v>138</v>
          </cell>
          <cell r="X1826">
            <v>141</v>
          </cell>
          <cell r="Y1826">
            <v>0</v>
          </cell>
          <cell r="Z1826">
            <v>0</v>
          </cell>
          <cell r="AA1826">
            <v>3</v>
          </cell>
          <cell r="AB1826">
            <v>3</v>
          </cell>
          <cell r="AC1826">
            <v>138</v>
          </cell>
        </row>
        <row r="1827">
          <cell r="V1827" t="str">
            <v>3000157WHITEHDA03S69SBD</v>
          </cell>
          <cell r="W1827">
            <v>351</v>
          </cell>
          <cell r="X1827">
            <v>360</v>
          </cell>
          <cell r="Y1827">
            <v>0</v>
          </cell>
          <cell r="Z1827">
            <v>6</v>
          </cell>
          <cell r="AA1827">
            <v>3</v>
          </cell>
          <cell r="AB1827">
            <v>9</v>
          </cell>
          <cell r="AC1827">
            <v>351</v>
          </cell>
        </row>
        <row r="1828">
          <cell r="V1828" t="str">
            <v>3000157WHITEHDA03S82SBD</v>
          </cell>
          <cell r="W1828">
            <v>576</v>
          </cell>
          <cell r="X1828">
            <v>585</v>
          </cell>
          <cell r="Y1828">
            <v>0</v>
          </cell>
          <cell r="Z1828">
            <v>6</v>
          </cell>
          <cell r="AA1828">
            <v>3</v>
          </cell>
          <cell r="AB1828">
            <v>9</v>
          </cell>
          <cell r="AC1828">
            <v>576</v>
          </cell>
        </row>
        <row r="1829">
          <cell r="V1829" t="str">
            <v>3000157WHITEHDA03S92SBD</v>
          </cell>
          <cell r="W1829">
            <v>357</v>
          </cell>
          <cell r="X1829">
            <v>360</v>
          </cell>
          <cell r="Y1829">
            <v>0</v>
          </cell>
          <cell r="Z1829">
            <v>0</v>
          </cell>
          <cell r="AA1829">
            <v>3</v>
          </cell>
          <cell r="AB1829">
            <v>3</v>
          </cell>
          <cell r="AC1829">
            <v>357</v>
          </cell>
        </row>
        <row r="1830">
          <cell r="V1830" t="str">
            <v>3000157WHITEHDMCREGSBD</v>
          </cell>
          <cell r="W1830">
            <v>348</v>
          </cell>
          <cell r="X1830">
            <v>408</v>
          </cell>
          <cell r="Y1830">
            <v>0</v>
          </cell>
          <cell r="Z1830">
            <v>60</v>
          </cell>
          <cell r="AA1830">
            <v>0</v>
          </cell>
          <cell r="AB1830">
            <v>60</v>
          </cell>
          <cell r="AC1830">
            <v>348</v>
          </cell>
        </row>
        <row r="1831">
          <cell r="V1831" t="str">
            <v>3000875PINKHDA03S03TAC</v>
          </cell>
          <cell r="W1831">
            <v>60</v>
          </cell>
          <cell r="X1831">
            <v>60</v>
          </cell>
          <cell r="Y1831">
            <v>0</v>
          </cell>
          <cell r="Z1831">
            <v>0</v>
          </cell>
          <cell r="AA1831">
            <v>0</v>
          </cell>
          <cell r="AB1831">
            <v>0</v>
          </cell>
          <cell r="AC1831">
            <v>60</v>
          </cell>
        </row>
        <row r="1832">
          <cell r="V1832" t="str">
            <v>3000875PINKHDA03S12TAC</v>
          </cell>
          <cell r="W1832">
            <v>54</v>
          </cell>
          <cell r="X1832">
            <v>54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54</v>
          </cell>
        </row>
        <row r="1833">
          <cell r="V1833" t="str">
            <v>3000875PINKHDA03S36TAC</v>
          </cell>
          <cell r="W1833">
            <v>24</v>
          </cell>
          <cell r="X1833">
            <v>24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24</v>
          </cell>
        </row>
        <row r="1834">
          <cell r="V1834" t="str">
            <v>3000875PINKHDA03S69TAC</v>
          </cell>
          <cell r="W1834">
            <v>21</v>
          </cell>
          <cell r="X1834">
            <v>21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21</v>
          </cell>
        </row>
        <row r="1835">
          <cell r="V1835" t="str">
            <v>3000913PINKHDA03S36SBD</v>
          </cell>
          <cell r="W1835">
            <v>-2</v>
          </cell>
          <cell r="X1835">
            <v>1</v>
          </cell>
          <cell r="Y1835">
            <v>0</v>
          </cell>
          <cell r="Z1835">
            <v>3</v>
          </cell>
          <cell r="AA1835">
            <v>0</v>
          </cell>
          <cell r="AB1835">
            <v>3</v>
          </cell>
          <cell r="AC1835">
            <v>-2</v>
          </cell>
        </row>
        <row r="1836">
          <cell r="V1836" t="str">
            <v>3000913PINKHDA03S69SBD</v>
          </cell>
          <cell r="W1836">
            <v>6</v>
          </cell>
          <cell r="X1836">
            <v>210</v>
          </cell>
          <cell r="Y1836">
            <v>0</v>
          </cell>
          <cell r="Z1836">
            <v>204</v>
          </cell>
          <cell r="AA1836">
            <v>0</v>
          </cell>
          <cell r="AB1836">
            <v>204</v>
          </cell>
          <cell r="AC1836">
            <v>6</v>
          </cell>
        </row>
        <row r="1837">
          <cell r="V1837" t="str">
            <v>3000913PINKHDA03S92SBD</v>
          </cell>
          <cell r="W1837">
            <v>15</v>
          </cell>
          <cell r="X1837">
            <v>147</v>
          </cell>
          <cell r="Y1837">
            <v>0</v>
          </cell>
          <cell r="Z1837">
            <v>132</v>
          </cell>
          <cell r="AA1837">
            <v>0</v>
          </cell>
          <cell r="AB1837">
            <v>132</v>
          </cell>
          <cell r="AC1837">
            <v>15</v>
          </cell>
        </row>
        <row r="1838">
          <cell r="V1838" t="str">
            <v>3000913PINKHDMCREGSBD</v>
          </cell>
          <cell r="W1838">
            <v>-336</v>
          </cell>
          <cell r="X1838">
            <v>264</v>
          </cell>
          <cell r="Y1838">
            <v>0</v>
          </cell>
          <cell r="Z1838">
            <v>600</v>
          </cell>
          <cell r="AA1838">
            <v>0</v>
          </cell>
          <cell r="AB1838">
            <v>600</v>
          </cell>
          <cell r="AC1838">
            <v>-336</v>
          </cell>
        </row>
        <row r="1839">
          <cell r="V1839" t="str">
            <v>3002229ORANGE WHITEREGSBD</v>
          </cell>
          <cell r="W1839">
            <v>6</v>
          </cell>
          <cell r="X1839">
            <v>6</v>
          </cell>
          <cell r="Y1839">
            <v>0</v>
          </cell>
          <cell r="Z1839">
            <v>0</v>
          </cell>
          <cell r="AA1839">
            <v>0</v>
          </cell>
          <cell r="AB1839">
            <v>0</v>
          </cell>
          <cell r="AC1839">
            <v>6</v>
          </cell>
        </row>
        <row r="1840">
          <cell r="V1840" t="str">
            <v>3002313GREEN GREYHDA06DNASBD</v>
          </cell>
          <cell r="W1840">
            <v>144</v>
          </cell>
          <cell r="X1840">
            <v>144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144</v>
          </cell>
        </row>
        <row r="1841">
          <cell r="V1841" t="str">
            <v>3002403ORANGE GREYHDA06DNASBD</v>
          </cell>
          <cell r="W1841">
            <v>12</v>
          </cell>
          <cell r="X1841">
            <v>12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12</v>
          </cell>
        </row>
        <row r="1842">
          <cell r="V1842" t="str">
            <v>3002405WHITE BLACKHDA06DNASBD</v>
          </cell>
          <cell r="W1842">
            <v>30</v>
          </cell>
          <cell r="X1842">
            <v>30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30</v>
          </cell>
        </row>
        <row r="1843">
          <cell r="V1843" t="str">
            <v>3002506ORANGE WHITEHDA06DNASBD</v>
          </cell>
          <cell r="W1843">
            <v>102</v>
          </cell>
          <cell r="X1843">
            <v>102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102</v>
          </cell>
        </row>
        <row r="1844">
          <cell r="V1844" t="str">
            <v>3002508BLACK BLUEHDA06DNASBD</v>
          </cell>
          <cell r="W1844">
            <v>72</v>
          </cell>
          <cell r="X1844">
            <v>72</v>
          </cell>
          <cell r="Y1844">
            <v>0</v>
          </cell>
          <cell r="Z1844">
            <v>0</v>
          </cell>
          <cell r="AA1844">
            <v>0</v>
          </cell>
          <cell r="AB1844">
            <v>0</v>
          </cell>
          <cell r="AC1844">
            <v>72</v>
          </cell>
        </row>
        <row r="1845">
          <cell r="V1845" t="str">
            <v>3002606RED  WHITEHDA06DNASBD</v>
          </cell>
          <cell r="W1845">
            <v>-1152</v>
          </cell>
          <cell r="X1845">
            <v>0</v>
          </cell>
          <cell r="Y1845">
            <v>1170</v>
          </cell>
          <cell r="Z1845">
            <v>1152</v>
          </cell>
          <cell r="AA1845">
            <v>0</v>
          </cell>
          <cell r="AB1845">
            <v>1152</v>
          </cell>
          <cell r="AC1845">
            <v>18</v>
          </cell>
          <cell r="AD1845">
            <v>1170</v>
          </cell>
          <cell r="AE1845">
            <v>46167</v>
          </cell>
        </row>
        <row r="1846">
          <cell r="V1846" t="str">
            <v>3002606RED  WHITEHDMCREGSBD</v>
          </cell>
          <cell r="W1846">
            <v>-48</v>
          </cell>
          <cell r="X1846">
            <v>0</v>
          </cell>
          <cell r="Y1846">
            <v>48</v>
          </cell>
          <cell r="Z1846">
            <v>48</v>
          </cell>
          <cell r="AA1846">
            <v>0</v>
          </cell>
          <cell r="AB1846">
            <v>48</v>
          </cell>
          <cell r="AC1846">
            <v>0</v>
          </cell>
          <cell r="AD1846">
            <v>48</v>
          </cell>
          <cell r="AE1846">
            <v>46167</v>
          </cell>
        </row>
        <row r="1847">
          <cell r="V1847" t="str">
            <v>3002608BLUE GRAYHDA06DNASBD</v>
          </cell>
          <cell r="W1847">
            <v>-840</v>
          </cell>
          <cell r="X1847">
            <v>0</v>
          </cell>
          <cell r="Y1847">
            <v>858</v>
          </cell>
          <cell r="Z1847">
            <v>840</v>
          </cell>
          <cell r="AA1847">
            <v>0</v>
          </cell>
          <cell r="AB1847">
            <v>840</v>
          </cell>
          <cell r="AC1847">
            <v>18</v>
          </cell>
          <cell r="AD1847">
            <v>858</v>
          </cell>
          <cell r="AE1847">
            <v>46167</v>
          </cell>
        </row>
        <row r="1848">
          <cell r="V1848" t="str">
            <v>3002608BLUE GRAYHDMCREGSBD</v>
          </cell>
          <cell r="W1848">
            <v>-36</v>
          </cell>
          <cell r="X1848">
            <v>0</v>
          </cell>
          <cell r="Y1848">
            <v>36</v>
          </cell>
          <cell r="Z1848">
            <v>36</v>
          </cell>
          <cell r="AA1848">
            <v>0</v>
          </cell>
          <cell r="AB1848">
            <v>36</v>
          </cell>
          <cell r="AC1848">
            <v>0</v>
          </cell>
          <cell r="AD1848">
            <v>36</v>
          </cell>
          <cell r="AE1848">
            <v>46167</v>
          </cell>
        </row>
        <row r="1849">
          <cell r="V1849" t="str">
            <v>3003242PINK PLAIDHDA06DNASBD</v>
          </cell>
          <cell r="W1849">
            <v>42</v>
          </cell>
          <cell r="X1849">
            <v>42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42</v>
          </cell>
        </row>
        <row r="1850">
          <cell r="V1850" t="str">
            <v>3003308BLUE PLAIDHDA06DNASBD</v>
          </cell>
          <cell r="W1850">
            <v>84</v>
          </cell>
          <cell r="X1850">
            <v>84</v>
          </cell>
          <cell r="Y1850">
            <v>0</v>
          </cell>
          <cell r="Z1850">
            <v>0</v>
          </cell>
          <cell r="AA1850">
            <v>0</v>
          </cell>
          <cell r="AB1850">
            <v>0</v>
          </cell>
          <cell r="AC1850">
            <v>84</v>
          </cell>
        </row>
        <row r="1851">
          <cell r="V1851" t="str">
            <v>3003310BLUEHDA06NIDSBD</v>
          </cell>
          <cell r="W1851">
            <v>96</v>
          </cell>
          <cell r="X1851">
            <v>96</v>
          </cell>
          <cell r="Y1851">
            <v>0</v>
          </cell>
          <cell r="Z1851">
            <v>0</v>
          </cell>
          <cell r="AA1851">
            <v>0</v>
          </cell>
          <cell r="AB1851">
            <v>0</v>
          </cell>
          <cell r="AC1851">
            <v>96</v>
          </cell>
        </row>
        <row r="1852">
          <cell r="V1852" t="str">
            <v>3003407PURPLE PLAIDHDA06DNASBD</v>
          </cell>
          <cell r="W1852">
            <v>6</v>
          </cell>
          <cell r="X1852">
            <v>6</v>
          </cell>
          <cell r="Y1852">
            <v>0</v>
          </cell>
          <cell r="Z1852">
            <v>0</v>
          </cell>
          <cell r="AA1852">
            <v>0</v>
          </cell>
          <cell r="AB1852">
            <v>0</v>
          </cell>
          <cell r="AC1852">
            <v>6</v>
          </cell>
        </row>
        <row r="1853">
          <cell r="V1853" t="str">
            <v>3003510PINKHDA06DNASBD</v>
          </cell>
          <cell r="W1853">
            <v>24</v>
          </cell>
          <cell r="X1853">
            <v>36</v>
          </cell>
          <cell r="Y1853">
            <v>0</v>
          </cell>
          <cell r="Z1853">
            <v>0</v>
          </cell>
          <cell r="AA1853">
            <v>12</v>
          </cell>
          <cell r="AB1853">
            <v>12</v>
          </cell>
          <cell r="AC1853">
            <v>24</v>
          </cell>
        </row>
        <row r="1854">
          <cell r="V1854" t="str">
            <v>3003520BLUEHDA06DNASBD</v>
          </cell>
          <cell r="W1854">
            <v>18</v>
          </cell>
          <cell r="X1854">
            <v>42</v>
          </cell>
          <cell r="Y1854">
            <v>0</v>
          </cell>
          <cell r="Z1854">
            <v>6</v>
          </cell>
          <cell r="AA1854">
            <v>18</v>
          </cell>
          <cell r="AB1854">
            <v>24</v>
          </cell>
          <cell r="AC1854">
            <v>18</v>
          </cell>
        </row>
        <row r="1855">
          <cell r="V1855" t="str">
            <v>3004405CREAM PRINTHDA06NIDSBD</v>
          </cell>
          <cell r="W1855">
            <v>6</v>
          </cell>
          <cell r="X1855">
            <v>6</v>
          </cell>
          <cell r="Y1855">
            <v>0</v>
          </cell>
          <cell r="Z1855">
            <v>0</v>
          </cell>
          <cell r="AA1855">
            <v>0</v>
          </cell>
          <cell r="AB1855">
            <v>0</v>
          </cell>
          <cell r="AC1855">
            <v>6</v>
          </cell>
        </row>
        <row r="1856">
          <cell r="V1856" t="str">
            <v>3004407PURPLEHDA06DNASBD</v>
          </cell>
          <cell r="W1856">
            <v>24</v>
          </cell>
          <cell r="X1856">
            <v>24</v>
          </cell>
          <cell r="Y1856">
            <v>0</v>
          </cell>
          <cell r="Z1856">
            <v>0</v>
          </cell>
          <cell r="AA1856">
            <v>0</v>
          </cell>
          <cell r="AB1856">
            <v>0</v>
          </cell>
          <cell r="AC1856">
            <v>24</v>
          </cell>
        </row>
        <row r="1857">
          <cell r="V1857" t="str">
            <v>3009234PINK GREYHDA03S28SBD</v>
          </cell>
          <cell r="W1857">
            <v>105</v>
          </cell>
          <cell r="X1857">
            <v>165</v>
          </cell>
          <cell r="Y1857">
            <v>0</v>
          </cell>
          <cell r="Z1857">
            <v>57</v>
          </cell>
          <cell r="AA1857">
            <v>3</v>
          </cell>
          <cell r="AB1857">
            <v>60</v>
          </cell>
          <cell r="AC1857">
            <v>105</v>
          </cell>
        </row>
        <row r="1858">
          <cell r="V1858" t="str">
            <v>3009234PINK GREYHDA03S92SBD</v>
          </cell>
          <cell r="W1858">
            <v>0</v>
          </cell>
          <cell r="X1858">
            <v>21</v>
          </cell>
          <cell r="Y1858">
            <v>0</v>
          </cell>
          <cell r="Z1858">
            <v>12</v>
          </cell>
          <cell r="AA1858">
            <v>9</v>
          </cell>
          <cell r="AB1858">
            <v>21</v>
          </cell>
          <cell r="AC1858">
            <v>0</v>
          </cell>
        </row>
        <row r="1859">
          <cell r="V1859" t="str">
            <v>3009235LIGHT PINK BLACKHDA03S03SBD</v>
          </cell>
          <cell r="W1859">
            <v>87</v>
          </cell>
          <cell r="X1859">
            <v>108</v>
          </cell>
          <cell r="Y1859">
            <v>0</v>
          </cell>
          <cell r="Z1859">
            <v>15</v>
          </cell>
          <cell r="AA1859">
            <v>6</v>
          </cell>
          <cell r="AB1859">
            <v>21</v>
          </cell>
          <cell r="AC1859">
            <v>87</v>
          </cell>
        </row>
        <row r="1860">
          <cell r="V1860" t="str">
            <v>3009235LIGHT PINK BLACKHDA03S28SBD</v>
          </cell>
          <cell r="W1860">
            <v>318</v>
          </cell>
          <cell r="X1860">
            <v>321</v>
          </cell>
          <cell r="Y1860">
            <v>0</v>
          </cell>
          <cell r="Z1860">
            <v>3</v>
          </cell>
          <cell r="AA1860">
            <v>0</v>
          </cell>
          <cell r="AB1860">
            <v>3</v>
          </cell>
          <cell r="AC1860">
            <v>318</v>
          </cell>
        </row>
        <row r="1861">
          <cell r="V1861" t="str">
            <v>3009235LIGHT PINK BLACKHDMCREGSBD</v>
          </cell>
          <cell r="W1861">
            <v>1017</v>
          </cell>
          <cell r="X1861">
            <v>1509</v>
          </cell>
          <cell r="Y1861">
            <v>0</v>
          </cell>
          <cell r="Z1861">
            <v>492</v>
          </cell>
          <cell r="AA1861">
            <v>0</v>
          </cell>
          <cell r="AB1861">
            <v>492</v>
          </cell>
          <cell r="AC1861">
            <v>1017</v>
          </cell>
        </row>
        <row r="1862">
          <cell r="V1862" t="str">
            <v>3009238NAVY GREYHDA03S03SBD</v>
          </cell>
          <cell r="W1862">
            <v>750</v>
          </cell>
          <cell r="X1862">
            <v>756</v>
          </cell>
          <cell r="Y1862">
            <v>0</v>
          </cell>
          <cell r="Z1862">
            <v>6</v>
          </cell>
          <cell r="AA1862">
            <v>0</v>
          </cell>
          <cell r="AB1862">
            <v>6</v>
          </cell>
          <cell r="AC1862">
            <v>750</v>
          </cell>
        </row>
        <row r="1863">
          <cell r="V1863" t="str">
            <v>3009238NAVY GREYHDA03S28SBD</v>
          </cell>
          <cell r="W1863">
            <v>936</v>
          </cell>
          <cell r="X1863">
            <v>939</v>
          </cell>
          <cell r="Y1863">
            <v>0</v>
          </cell>
          <cell r="Z1863">
            <v>3</v>
          </cell>
          <cell r="AA1863">
            <v>0</v>
          </cell>
          <cell r="AB1863">
            <v>3</v>
          </cell>
          <cell r="AC1863">
            <v>936</v>
          </cell>
        </row>
        <row r="1864">
          <cell r="V1864" t="str">
            <v>3009238NAVY GREYHDA03S36SBD</v>
          </cell>
          <cell r="W1864">
            <v>708</v>
          </cell>
          <cell r="X1864">
            <v>714</v>
          </cell>
          <cell r="Y1864">
            <v>0</v>
          </cell>
          <cell r="Z1864">
            <v>6</v>
          </cell>
          <cell r="AA1864">
            <v>0</v>
          </cell>
          <cell r="AB1864">
            <v>6</v>
          </cell>
          <cell r="AC1864">
            <v>708</v>
          </cell>
        </row>
        <row r="1865">
          <cell r="V1865" t="str">
            <v>3009238NAVY GREYHDA03S69SBD</v>
          </cell>
          <cell r="W1865">
            <v>762</v>
          </cell>
          <cell r="X1865">
            <v>768</v>
          </cell>
          <cell r="Y1865">
            <v>0</v>
          </cell>
          <cell r="Z1865">
            <v>6</v>
          </cell>
          <cell r="AA1865">
            <v>0</v>
          </cell>
          <cell r="AB1865">
            <v>6</v>
          </cell>
          <cell r="AC1865">
            <v>762</v>
          </cell>
        </row>
        <row r="1866">
          <cell r="V1866" t="str">
            <v>3009238NAVY GREYHDA03S92SBD</v>
          </cell>
          <cell r="W1866">
            <v>795</v>
          </cell>
          <cell r="X1866">
            <v>801</v>
          </cell>
          <cell r="Y1866">
            <v>0</v>
          </cell>
          <cell r="Z1866">
            <v>6</v>
          </cell>
          <cell r="AA1866">
            <v>0</v>
          </cell>
          <cell r="AB1866">
            <v>6</v>
          </cell>
          <cell r="AC1866">
            <v>795</v>
          </cell>
        </row>
        <row r="1867">
          <cell r="V1867" t="str">
            <v>3009323LIGHT PINKHDA03S03SBD</v>
          </cell>
          <cell r="W1867">
            <v>117</v>
          </cell>
          <cell r="X1867">
            <v>132</v>
          </cell>
          <cell r="Y1867">
            <v>0</v>
          </cell>
          <cell r="Z1867">
            <v>6</v>
          </cell>
          <cell r="AA1867">
            <v>9</v>
          </cell>
          <cell r="AB1867">
            <v>15</v>
          </cell>
          <cell r="AC1867">
            <v>117</v>
          </cell>
        </row>
        <row r="1868">
          <cell r="V1868" t="str">
            <v>3009323LIGHT PINKHDA03S36SBD</v>
          </cell>
          <cell r="W1868">
            <v>30</v>
          </cell>
          <cell r="X1868">
            <v>42</v>
          </cell>
          <cell r="Y1868">
            <v>0</v>
          </cell>
          <cell r="Z1868">
            <v>9</v>
          </cell>
          <cell r="AA1868">
            <v>3</v>
          </cell>
          <cell r="AB1868">
            <v>12</v>
          </cell>
          <cell r="AC1868">
            <v>30</v>
          </cell>
        </row>
        <row r="1869">
          <cell r="V1869" t="str">
            <v>3009323LIGHT PINKHDA03S69SBD</v>
          </cell>
          <cell r="W1869">
            <v>93</v>
          </cell>
          <cell r="X1869">
            <v>111</v>
          </cell>
          <cell r="Y1869">
            <v>0</v>
          </cell>
          <cell r="Z1869">
            <v>9</v>
          </cell>
          <cell r="AA1869">
            <v>9</v>
          </cell>
          <cell r="AB1869">
            <v>18</v>
          </cell>
          <cell r="AC1869">
            <v>93</v>
          </cell>
        </row>
        <row r="1870">
          <cell r="V1870" t="str">
            <v>3009323LIGHT PINKHDA03S92SBD</v>
          </cell>
          <cell r="W1870">
            <v>156</v>
          </cell>
          <cell r="X1870">
            <v>168</v>
          </cell>
          <cell r="Y1870">
            <v>0</v>
          </cell>
          <cell r="Z1870">
            <v>9</v>
          </cell>
          <cell r="AA1870">
            <v>3</v>
          </cell>
          <cell r="AB1870">
            <v>12</v>
          </cell>
          <cell r="AC1870">
            <v>156</v>
          </cell>
        </row>
        <row r="1871">
          <cell r="V1871" t="str">
            <v>3009323LIGHT PINKHDMCREGSBD</v>
          </cell>
          <cell r="W1871">
            <v>144</v>
          </cell>
          <cell r="X1871">
            <v>156</v>
          </cell>
          <cell r="Y1871">
            <v>0</v>
          </cell>
          <cell r="Z1871">
            <v>12</v>
          </cell>
          <cell r="AA1871">
            <v>0</v>
          </cell>
          <cell r="AB1871">
            <v>12</v>
          </cell>
          <cell r="AC1871">
            <v>144</v>
          </cell>
        </row>
        <row r="1872">
          <cell r="V1872" t="str">
            <v>3009434PINK BLACKHDA03S03SBD</v>
          </cell>
          <cell r="W1872">
            <v>-3</v>
          </cell>
          <cell r="X1872">
            <v>9</v>
          </cell>
          <cell r="Y1872">
            <v>0</v>
          </cell>
          <cell r="Z1872">
            <v>9</v>
          </cell>
          <cell r="AA1872">
            <v>3</v>
          </cell>
          <cell r="AB1872">
            <v>12</v>
          </cell>
          <cell r="AC1872">
            <v>-3</v>
          </cell>
        </row>
        <row r="1873">
          <cell r="V1873" t="str">
            <v>3009434PINK BLACKHDA03S28SBD</v>
          </cell>
          <cell r="W1873">
            <v>147</v>
          </cell>
          <cell r="X1873">
            <v>153</v>
          </cell>
          <cell r="Y1873">
            <v>0</v>
          </cell>
          <cell r="Z1873">
            <v>3</v>
          </cell>
          <cell r="AA1873">
            <v>3</v>
          </cell>
          <cell r="AB1873">
            <v>6</v>
          </cell>
          <cell r="AC1873">
            <v>147</v>
          </cell>
        </row>
        <row r="1874">
          <cell r="V1874" t="str">
            <v>3009434PINK BLACKHDA03S92SBD</v>
          </cell>
          <cell r="W1874">
            <v>21</v>
          </cell>
          <cell r="X1874">
            <v>30</v>
          </cell>
          <cell r="Y1874">
            <v>0</v>
          </cell>
          <cell r="Z1874">
            <v>6</v>
          </cell>
          <cell r="AA1874">
            <v>3</v>
          </cell>
          <cell r="AB1874">
            <v>9</v>
          </cell>
          <cell r="AC1874">
            <v>21</v>
          </cell>
        </row>
        <row r="1875">
          <cell r="V1875" t="str">
            <v>3009434PINK BLACKHDMCREGSBD</v>
          </cell>
          <cell r="W1875">
            <v>18</v>
          </cell>
          <cell r="X1875">
            <v>18</v>
          </cell>
          <cell r="Y1875">
            <v>0</v>
          </cell>
          <cell r="Z1875">
            <v>0</v>
          </cell>
          <cell r="AA1875">
            <v>0</v>
          </cell>
          <cell r="AB1875">
            <v>0</v>
          </cell>
          <cell r="AC1875">
            <v>18</v>
          </cell>
        </row>
        <row r="1876">
          <cell r="V1876" t="str">
            <v>3009436GRAY MISTHDA03S03SBD</v>
          </cell>
          <cell r="W1876">
            <v>0</v>
          </cell>
          <cell r="X1876">
            <v>15</v>
          </cell>
          <cell r="Y1876">
            <v>0</v>
          </cell>
          <cell r="Z1876">
            <v>6</v>
          </cell>
          <cell r="AA1876">
            <v>9</v>
          </cell>
          <cell r="AB1876">
            <v>15</v>
          </cell>
          <cell r="AC1876">
            <v>0</v>
          </cell>
        </row>
        <row r="1877">
          <cell r="V1877" t="str">
            <v>3009436GRAY MISTHDA03S28SBD</v>
          </cell>
          <cell r="W1877">
            <v>141</v>
          </cell>
          <cell r="X1877">
            <v>153</v>
          </cell>
          <cell r="Y1877">
            <v>0</v>
          </cell>
          <cell r="Z1877">
            <v>3</v>
          </cell>
          <cell r="AA1877">
            <v>9</v>
          </cell>
          <cell r="AB1877">
            <v>12</v>
          </cell>
          <cell r="AC1877">
            <v>141</v>
          </cell>
        </row>
        <row r="1878">
          <cell r="V1878" t="str">
            <v>3009436GRAY MISTHDA03S69SBD</v>
          </cell>
          <cell r="W1878">
            <v>-3</v>
          </cell>
          <cell r="X1878">
            <v>9</v>
          </cell>
          <cell r="Y1878">
            <v>0</v>
          </cell>
          <cell r="Z1878">
            <v>3</v>
          </cell>
          <cell r="AA1878">
            <v>9</v>
          </cell>
          <cell r="AB1878">
            <v>12</v>
          </cell>
          <cell r="AC1878">
            <v>-3</v>
          </cell>
        </row>
        <row r="1879">
          <cell r="V1879" t="str">
            <v>3009436GRAY MISTHDA03S92SBD</v>
          </cell>
          <cell r="W1879">
            <v>57</v>
          </cell>
          <cell r="X1879">
            <v>69</v>
          </cell>
          <cell r="Y1879">
            <v>0</v>
          </cell>
          <cell r="Z1879">
            <v>3</v>
          </cell>
          <cell r="AA1879">
            <v>9</v>
          </cell>
          <cell r="AB1879">
            <v>12</v>
          </cell>
          <cell r="AC1879">
            <v>57</v>
          </cell>
        </row>
        <row r="1880">
          <cell r="V1880" t="str">
            <v>3009436GRAY MISTHDMCREGSBD</v>
          </cell>
          <cell r="W1880">
            <v>24</v>
          </cell>
          <cell r="X1880">
            <v>24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24</v>
          </cell>
        </row>
        <row r="1881">
          <cell r="V1881" t="str">
            <v>3012229ORANGE WHITEREGSBD</v>
          </cell>
          <cell r="W1881">
            <v>6</v>
          </cell>
          <cell r="X1881">
            <v>6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6</v>
          </cell>
        </row>
        <row r="1882">
          <cell r="V1882" t="str">
            <v>3012311LAVENDAR WHITEHDA06FIDSBD</v>
          </cell>
          <cell r="W1882">
            <v>66</v>
          </cell>
          <cell r="X1882">
            <v>66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66</v>
          </cell>
        </row>
        <row r="1883">
          <cell r="V1883" t="str">
            <v>3012313GREEN GREYHDA06FIDSBD</v>
          </cell>
          <cell r="W1883">
            <v>162</v>
          </cell>
          <cell r="X1883">
            <v>162</v>
          </cell>
          <cell r="Y1883">
            <v>0</v>
          </cell>
          <cell r="Z1883">
            <v>0</v>
          </cell>
          <cell r="AA1883">
            <v>0</v>
          </cell>
          <cell r="AB1883">
            <v>0</v>
          </cell>
          <cell r="AC1883">
            <v>162</v>
          </cell>
        </row>
        <row r="1884">
          <cell r="V1884" t="str">
            <v>3012403ORANGE GREYHDA06FIDSBD</v>
          </cell>
          <cell r="W1884">
            <v>6</v>
          </cell>
          <cell r="X1884">
            <v>6</v>
          </cell>
          <cell r="Y1884">
            <v>0</v>
          </cell>
          <cell r="Z1884">
            <v>0</v>
          </cell>
          <cell r="AA1884">
            <v>0</v>
          </cell>
          <cell r="AB1884">
            <v>0</v>
          </cell>
          <cell r="AC1884">
            <v>6</v>
          </cell>
        </row>
        <row r="1885">
          <cell r="V1885" t="str">
            <v>3012405WHITE BLACKHDA06FIDSBD</v>
          </cell>
          <cell r="W1885">
            <v>24</v>
          </cell>
          <cell r="X1885">
            <v>24</v>
          </cell>
          <cell r="Y1885">
            <v>0</v>
          </cell>
          <cell r="Z1885">
            <v>0</v>
          </cell>
          <cell r="AA1885">
            <v>0</v>
          </cell>
          <cell r="AB1885">
            <v>0</v>
          </cell>
          <cell r="AC1885">
            <v>24</v>
          </cell>
        </row>
        <row r="1886">
          <cell r="V1886" t="str">
            <v>3012506ORANGE WHITEHDA06FIDSBD</v>
          </cell>
          <cell r="W1886">
            <v>66</v>
          </cell>
          <cell r="X1886">
            <v>66</v>
          </cell>
          <cell r="Y1886">
            <v>0</v>
          </cell>
          <cell r="Z1886">
            <v>0</v>
          </cell>
          <cell r="AA1886">
            <v>0</v>
          </cell>
          <cell r="AB1886">
            <v>0</v>
          </cell>
          <cell r="AC1886">
            <v>66</v>
          </cell>
        </row>
        <row r="1887">
          <cell r="V1887" t="str">
            <v>3012508BLACK BLUEHDA06FIDSBD</v>
          </cell>
          <cell r="W1887">
            <v>66</v>
          </cell>
          <cell r="X1887">
            <v>66</v>
          </cell>
          <cell r="Y1887">
            <v>0</v>
          </cell>
          <cell r="Z1887">
            <v>0</v>
          </cell>
          <cell r="AA1887">
            <v>0</v>
          </cell>
          <cell r="AB1887">
            <v>0</v>
          </cell>
          <cell r="AC1887">
            <v>66</v>
          </cell>
        </row>
        <row r="1888">
          <cell r="V1888" t="str">
            <v>3012606RED  WHITEHDA06FIDSBD</v>
          </cell>
          <cell r="W1888">
            <v>-930</v>
          </cell>
          <cell r="X1888">
            <v>0</v>
          </cell>
          <cell r="Y1888">
            <v>948</v>
          </cell>
          <cell r="Z1888">
            <v>930</v>
          </cell>
          <cell r="AA1888">
            <v>0</v>
          </cell>
          <cell r="AB1888">
            <v>930</v>
          </cell>
          <cell r="AC1888">
            <v>18</v>
          </cell>
          <cell r="AD1888">
            <v>948</v>
          </cell>
          <cell r="AE1888">
            <v>46167</v>
          </cell>
        </row>
        <row r="1889">
          <cell r="V1889" t="str">
            <v>3012606RED  WHITEHDMCREGSBD</v>
          </cell>
          <cell r="W1889">
            <v>-48</v>
          </cell>
          <cell r="X1889">
            <v>0</v>
          </cell>
          <cell r="Y1889">
            <v>48</v>
          </cell>
          <cell r="Z1889">
            <v>48</v>
          </cell>
          <cell r="AA1889">
            <v>0</v>
          </cell>
          <cell r="AB1889">
            <v>48</v>
          </cell>
          <cell r="AC1889">
            <v>0</v>
          </cell>
          <cell r="AD1889">
            <v>48</v>
          </cell>
          <cell r="AE1889">
            <v>46167</v>
          </cell>
        </row>
        <row r="1890">
          <cell r="V1890" t="str">
            <v>3012608BLUE GRAYHDA06FIDSBD</v>
          </cell>
          <cell r="W1890">
            <v>-1134</v>
          </cell>
          <cell r="X1890">
            <v>0</v>
          </cell>
          <cell r="Y1890">
            <v>1152</v>
          </cell>
          <cell r="Z1890">
            <v>1134</v>
          </cell>
          <cell r="AA1890">
            <v>0</v>
          </cell>
          <cell r="AB1890">
            <v>1134</v>
          </cell>
          <cell r="AC1890">
            <v>18</v>
          </cell>
          <cell r="AD1890">
            <v>1152</v>
          </cell>
          <cell r="AE1890">
            <v>46167</v>
          </cell>
        </row>
        <row r="1891">
          <cell r="V1891" t="str">
            <v>3012608BLUE GRAYHDMCREGSBD</v>
          </cell>
          <cell r="W1891">
            <v>-48</v>
          </cell>
          <cell r="X1891">
            <v>0</v>
          </cell>
          <cell r="Y1891">
            <v>48</v>
          </cell>
          <cell r="Z1891">
            <v>48</v>
          </cell>
          <cell r="AA1891">
            <v>0</v>
          </cell>
          <cell r="AB1891">
            <v>48</v>
          </cell>
          <cell r="AC1891">
            <v>0</v>
          </cell>
          <cell r="AD1891">
            <v>48</v>
          </cell>
          <cell r="AE1891">
            <v>46167</v>
          </cell>
        </row>
        <row r="1892">
          <cell r="V1892" t="str">
            <v>3013242PINK PLAIDHDA06FIDSBD</v>
          </cell>
          <cell r="W1892">
            <v>36</v>
          </cell>
          <cell r="X1892">
            <v>36</v>
          </cell>
          <cell r="Y1892">
            <v>0</v>
          </cell>
          <cell r="Z1892">
            <v>0</v>
          </cell>
          <cell r="AA1892">
            <v>0</v>
          </cell>
          <cell r="AB1892">
            <v>0</v>
          </cell>
          <cell r="AC1892">
            <v>36</v>
          </cell>
        </row>
        <row r="1893">
          <cell r="V1893" t="str">
            <v>3013308BLUE PLAIDHDA06FIDSBD</v>
          </cell>
          <cell r="W1893">
            <v>18</v>
          </cell>
          <cell r="X1893">
            <v>18</v>
          </cell>
          <cell r="Y1893">
            <v>0</v>
          </cell>
          <cell r="Z1893">
            <v>0</v>
          </cell>
          <cell r="AA1893">
            <v>0</v>
          </cell>
          <cell r="AB1893">
            <v>0</v>
          </cell>
          <cell r="AC1893">
            <v>18</v>
          </cell>
        </row>
        <row r="1894">
          <cell r="V1894" t="str">
            <v>3013407PURPLE PLAIDHDA06FIDSBD</v>
          </cell>
          <cell r="W1894">
            <v>18</v>
          </cell>
          <cell r="X1894">
            <v>18</v>
          </cell>
          <cell r="Y1894">
            <v>0</v>
          </cell>
          <cell r="Z1894">
            <v>0</v>
          </cell>
          <cell r="AA1894">
            <v>0</v>
          </cell>
          <cell r="AB1894">
            <v>0</v>
          </cell>
          <cell r="AC1894">
            <v>18</v>
          </cell>
        </row>
        <row r="1895">
          <cell r="V1895" t="str">
            <v>3013410CREAMHDA06FIDSBD</v>
          </cell>
          <cell r="W1895">
            <v>12</v>
          </cell>
          <cell r="X1895">
            <v>12</v>
          </cell>
          <cell r="Y1895">
            <v>0</v>
          </cell>
          <cell r="Z1895">
            <v>0</v>
          </cell>
          <cell r="AA1895">
            <v>0</v>
          </cell>
          <cell r="AB1895">
            <v>0</v>
          </cell>
          <cell r="AC1895">
            <v>12</v>
          </cell>
        </row>
        <row r="1896">
          <cell r="V1896" t="str">
            <v>3013510PINKHDA06FIDSBD</v>
          </cell>
          <cell r="W1896">
            <v>6</v>
          </cell>
          <cell r="X1896">
            <v>24</v>
          </cell>
          <cell r="Y1896">
            <v>0</v>
          </cell>
          <cell r="Z1896">
            <v>0</v>
          </cell>
          <cell r="AA1896">
            <v>18</v>
          </cell>
          <cell r="AB1896">
            <v>18</v>
          </cell>
          <cell r="AC1896">
            <v>6</v>
          </cell>
        </row>
        <row r="1897">
          <cell r="V1897" t="str">
            <v>3013520BLUEHDA06FIDSBD</v>
          </cell>
          <cell r="W1897">
            <v>0</v>
          </cell>
          <cell r="X1897">
            <v>30</v>
          </cell>
          <cell r="Y1897">
            <v>0</v>
          </cell>
          <cell r="Z1897">
            <v>6</v>
          </cell>
          <cell r="AA1897">
            <v>24</v>
          </cell>
          <cell r="AB1897">
            <v>30</v>
          </cell>
          <cell r="AC1897">
            <v>0</v>
          </cell>
        </row>
        <row r="1898">
          <cell r="V1898" t="str">
            <v>3014407PURPLEHDA06FIDSBD</v>
          </cell>
          <cell r="W1898">
            <v>18</v>
          </cell>
          <cell r="X1898">
            <v>18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18</v>
          </cell>
        </row>
        <row r="1899">
          <cell r="V1899" t="str">
            <v>3021409BLACKHDA06FTDSBD</v>
          </cell>
          <cell r="W1899">
            <v>18</v>
          </cell>
          <cell r="X1899">
            <v>18</v>
          </cell>
          <cell r="Y1899">
            <v>0</v>
          </cell>
          <cell r="Z1899">
            <v>0</v>
          </cell>
          <cell r="AA1899">
            <v>0</v>
          </cell>
          <cell r="AB1899">
            <v>0</v>
          </cell>
          <cell r="AC1899">
            <v>18</v>
          </cell>
        </row>
        <row r="1900">
          <cell r="V1900" t="str">
            <v>3021518BLUEHDA06FTDSBD</v>
          </cell>
          <cell r="W1900">
            <v>60</v>
          </cell>
          <cell r="X1900">
            <v>60</v>
          </cell>
          <cell r="Y1900">
            <v>0</v>
          </cell>
          <cell r="Z1900">
            <v>0</v>
          </cell>
          <cell r="AA1900">
            <v>0</v>
          </cell>
          <cell r="AB1900">
            <v>0</v>
          </cell>
          <cell r="AC1900">
            <v>60</v>
          </cell>
        </row>
        <row r="1901">
          <cell r="V1901" t="str">
            <v>3022313GREEN GREYHDA06FTDSBD</v>
          </cell>
          <cell r="W1901">
            <v>162</v>
          </cell>
          <cell r="X1901">
            <v>162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162</v>
          </cell>
        </row>
        <row r="1902">
          <cell r="V1902" t="str">
            <v>3022403ORANGE GREYHDA06FTDSBD</v>
          </cell>
          <cell r="W1902">
            <v>6</v>
          </cell>
          <cell r="X1902">
            <v>6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6</v>
          </cell>
        </row>
        <row r="1903">
          <cell r="V1903" t="str">
            <v>3022508BLACK BLUEHDA06FTCSBD</v>
          </cell>
          <cell r="W1903">
            <v>198</v>
          </cell>
          <cell r="X1903">
            <v>198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198</v>
          </cell>
        </row>
        <row r="1904">
          <cell r="V1904" t="str">
            <v>3022608BLUE GRAYHDA08GTBSBD</v>
          </cell>
          <cell r="W1904">
            <v>-1144</v>
          </cell>
          <cell r="X1904">
            <v>0</v>
          </cell>
          <cell r="Y1904">
            <v>1168</v>
          </cell>
          <cell r="Z1904">
            <v>1144</v>
          </cell>
          <cell r="AA1904">
            <v>0</v>
          </cell>
          <cell r="AB1904">
            <v>1144</v>
          </cell>
          <cell r="AC1904">
            <v>24</v>
          </cell>
          <cell r="AD1904">
            <v>1168</v>
          </cell>
          <cell r="AE1904">
            <v>46167</v>
          </cell>
        </row>
        <row r="1905">
          <cell r="V1905" t="str">
            <v>3022608BLUE GRAYHDMCREGSBD</v>
          </cell>
          <cell r="W1905">
            <v>-120</v>
          </cell>
          <cell r="X1905">
            <v>0</v>
          </cell>
          <cell r="Y1905">
            <v>120</v>
          </cell>
          <cell r="Z1905">
            <v>120</v>
          </cell>
          <cell r="AA1905">
            <v>0</v>
          </cell>
          <cell r="AB1905">
            <v>120</v>
          </cell>
          <cell r="AC1905">
            <v>0</v>
          </cell>
          <cell r="AD1905">
            <v>120</v>
          </cell>
          <cell r="AE1905">
            <v>46167</v>
          </cell>
        </row>
        <row r="1906">
          <cell r="V1906" t="str">
            <v>3050151BLACKHDA03S03SBD</v>
          </cell>
          <cell r="W1906">
            <v>159</v>
          </cell>
          <cell r="X1906">
            <v>168</v>
          </cell>
          <cell r="Y1906">
            <v>288</v>
          </cell>
          <cell r="Z1906">
            <v>3</v>
          </cell>
          <cell r="AA1906">
            <v>6</v>
          </cell>
          <cell r="AB1906">
            <v>9</v>
          </cell>
          <cell r="AC1906">
            <v>447</v>
          </cell>
          <cell r="AD1906">
            <v>288</v>
          </cell>
          <cell r="AE1906">
            <v>46156</v>
          </cell>
        </row>
        <row r="1907">
          <cell r="V1907" t="str">
            <v>3050151BLACKHDA03S36SBD</v>
          </cell>
          <cell r="W1907">
            <v>27</v>
          </cell>
          <cell r="X1907">
            <v>42</v>
          </cell>
          <cell r="Y1907">
            <v>288</v>
          </cell>
          <cell r="Z1907">
            <v>3</v>
          </cell>
          <cell r="AA1907">
            <v>12</v>
          </cell>
          <cell r="AB1907">
            <v>15</v>
          </cell>
          <cell r="AC1907">
            <v>315</v>
          </cell>
          <cell r="AD1907">
            <v>288</v>
          </cell>
          <cell r="AE1907">
            <v>46156</v>
          </cell>
        </row>
        <row r="1908">
          <cell r="V1908" t="str">
            <v>3050151BLACKHDA03S69SBD</v>
          </cell>
          <cell r="W1908">
            <v>63</v>
          </cell>
          <cell r="X1908">
            <v>78</v>
          </cell>
          <cell r="Y1908">
            <v>288</v>
          </cell>
          <cell r="Z1908">
            <v>3</v>
          </cell>
          <cell r="AA1908">
            <v>12</v>
          </cell>
          <cell r="AB1908">
            <v>15</v>
          </cell>
          <cell r="AC1908">
            <v>351</v>
          </cell>
          <cell r="AD1908">
            <v>288</v>
          </cell>
          <cell r="AE1908">
            <v>46156</v>
          </cell>
        </row>
        <row r="1909">
          <cell r="V1909" t="str">
            <v>3050151BLACKHDA03S82SBD</v>
          </cell>
          <cell r="W1909">
            <v>330</v>
          </cell>
          <cell r="X1909">
            <v>363</v>
          </cell>
          <cell r="Y1909">
            <v>288</v>
          </cell>
          <cell r="Z1909">
            <v>27</v>
          </cell>
          <cell r="AA1909">
            <v>6</v>
          </cell>
          <cell r="AB1909">
            <v>33</v>
          </cell>
          <cell r="AC1909">
            <v>618</v>
          </cell>
          <cell r="AD1909">
            <v>288</v>
          </cell>
          <cell r="AE1909">
            <v>46156</v>
          </cell>
        </row>
        <row r="1910">
          <cell r="V1910" t="str">
            <v>3050151BLACKHDA03S92SBD</v>
          </cell>
          <cell r="W1910">
            <v>132</v>
          </cell>
          <cell r="X1910">
            <v>147</v>
          </cell>
          <cell r="Y1910">
            <v>288</v>
          </cell>
          <cell r="Z1910">
            <v>9</v>
          </cell>
          <cell r="AA1910">
            <v>6</v>
          </cell>
          <cell r="AB1910">
            <v>15</v>
          </cell>
          <cell r="AC1910">
            <v>420</v>
          </cell>
          <cell r="AD1910">
            <v>288</v>
          </cell>
          <cell r="AE1910">
            <v>46156</v>
          </cell>
        </row>
        <row r="1911">
          <cell r="V1911" t="str">
            <v>3050151BLACKHDMCREGSBD</v>
          </cell>
          <cell r="W1911">
            <v>-24</v>
          </cell>
          <cell r="X1911">
            <v>180</v>
          </cell>
          <cell r="Y1911">
            <v>0</v>
          </cell>
          <cell r="Z1911">
            <v>204</v>
          </cell>
          <cell r="AA1911">
            <v>0</v>
          </cell>
          <cell r="AB1911">
            <v>204</v>
          </cell>
          <cell r="AC1911">
            <v>-24</v>
          </cell>
        </row>
        <row r="1912">
          <cell r="V1912" t="str">
            <v>3050155WHITEHDA03S82SBD</v>
          </cell>
          <cell r="W1912">
            <v>-3</v>
          </cell>
          <cell r="X1912">
            <v>39</v>
          </cell>
          <cell r="Y1912">
            <v>0</v>
          </cell>
          <cell r="Z1912">
            <v>42</v>
          </cell>
          <cell r="AA1912">
            <v>0</v>
          </cell>
          <cell r="AB1912">
            <v>42</v>
          </cell>
          <cell r="AC1912">
            <v>-3</v>
          </cell>
        </row>
        <row r="1913">
          <cell r="V1913" t="str">
            <v>3050155WHITEHDMCREGSBD</v>
          </cell>
          <cell r="W1913">
            <v>-48</v>
          </cell>
          <cell r="X1913">
            <v>192</v>
          </cell>
          <cell r="Y1913">
            <v>0</v>
          </cell>
          <cell r="Z1913">
            <v>240</v>
          </cell>
          <cell r="AA1913">
            <v>0</v>
          </cell>
          <cell r="AB1913">
            <v>240</v>
          </cell>
          <cell r="AC1913">
            <v>-48</v>
          </cell>
        </row>
        <row r="1914">
          <cell r="V1914" t="str">
            <v>3050873DARK ORANGEHDA03S03TAC</v>
          </cell>
          <cell r="W1914">
            <v>9</v>
          </cell>
          <cell r="X1914">
            <v>9</v>
          </cell>
          <cell r="Y1914">
            <v>0</v>
          </cell>
          <cell r="Z1914">
            <v>0</v>
          </cell>
          <cell r="AA1914">
            <v>0</v>
          </cell>
          <cell r="AB1914">
            <v>0</v>
          </cell>
          <cell r="AC1914">
            <v>9</v>
          </cell>
        </row>
        <row r="1915">
          <cell r="V1915" t="str">
            <v>3050911BLACKREGSBD</v>
          </cell>
          <cell r="W1915">
            <v>6</v>
          </cell>
          <cell r="X1915">
            <v>6</v>
          </cell>
          <cell r="Y1915">
            <v>0</v>
          </cell>
          <cell r="Z1915">
            <v>0</v>
          </cell>
          <cell r="AA1915">
            <v>0</v>
          </cell>
          <cell r="AB1915">
            <v>0</v>
          </cell>
          <cell r="AC1915">
            <v>6</v>
          </cell>
        </row>
        <row r="1916">
          <cell r="V1916" t="str">
            <v>3050911BLACKHDMCREGSBD</v>
          </cell>
          <cell r="W1916">
            <v>12</v>
          </cell>
          <cell r="X1916">
            <v>120</v>
          </cell>
          <cell r="Y1916">
            <v>0</v>
          </cell>
          <cell r="Z1916">
            <v>108</v>
          </cell>
          <cell r="AA1916">
            <v>0</v>
          </cell>
          <cell r="AB1916">
            <v>108</v>
          </cell>
          <cell r="AC1916">
            <v>12</v>
          </cell>
        </row>
        <row r="1917">
          <cell r="V1917" t="str">
            <v>3051606ORANGE PLAIDHDA06DNADI</v>
          </cell>
          <cell r="W1917">
            <v>-78</v>
          </cell>
          <cell r="X1917">
            <v>0</v>
          </cell>
          <cell r="Y1917">
            <v>78</v>
          </cell>
          <cell r="Z1917">
            <v>78</v>
          </cell>
          <cell r="AA1917">
            <v>0</v>
          </cell>
          <cell r="AB1917">
            <v>78</v>
          </cell>
          <cell r="AC1917">
            <v>0</v>
          </cell>
          <cell r="AD1917">
            <v>78</v>
          </cell>
          <cell r="AE1917">
            <v>46028</v>
          </cell>
        </row>
        <row r="1918">
          <cell r="V1918" t="str">
            <v>3051606ORANGE PLAIDHDA06DNASBD</v>
          </cell>
          <cell r="W1918">
            <v>-1194</v>
          </cell>
          <cell r="X1918">
            <v>0</v>
          </cell>
          <cell r="Y1918">
            <v>1194</v>
          </cell>
          <cell r="Z1918">
            <v>1194</v>
          </cell>
          <cell r="AA1918">
            <v>0</v>
          </cell>
          <cell r="AB1918">
            <v>1194</v>
          </cell>
          <cell r="AC1918">
            <v>0</v>
          </cell>
          <cell r="AD1918">
            <v>1194</v>
          </cell>
          <cell r="AE1918">
            <v>46071</v>
          </cell>
        </row>
        <row r="1919">
          <cell r="V1919" t="str">
            <v>3051608ORANGE TANHDA06DNADI</v>
          </cell>
          <cell r="W1919">
            <v>-66</v>
          </cell>
          <cell r="X1919">
            <v>0</v>
          </cell>
          <cell r="Y1919">
            <v>66</v>
          </cell>
          <cell r="Z1919">
            <v>66</v>
          </cell>
          <cell r="AA1919">
            <v>0</v>
          </cell>
          <cell r="AB1919">
            <v>66</v>
          </cell>
          <cell r="AC1919">
            <v>0</v>
          </cell>
          <cell r="AD1919">
            <v>66</v>
          </cell>
          <cell r="AE1919">
            <v>46028</v>
          </cell>
        </row>
        <row r="1920">
          <cell r="V1920" t="str">
            <v>3051608ORANGE TANHDA06DNASBD</v>
          </cell>
          <cell r="W1920">
            <v>-768</v>
          </cell>
          <cell r="X1920">
            <v>0</v>
          </cell>
          <cell r="Y1920">
            <v>780</v>
          </cell>
          <cell r="Z1920">
            <v>768</v>
          </cell>
          <cell r="AA1920">
            <v>0</v>
          </cell>
          <cell r="AB1920">
            <v>768</v>
          </cell>
          <cell r="AC1920">
            <v>12</v>
          </cell>
          <cell r="AD1920">
            <v>780</v>
          </cell>
          <cell r="AE1920">
            <v>46071</v>
          </cell>
        </row>
        <row r="1921">
          <cell r="V1921" t="str">
            <v>3051608ORANGE TANHDMCREGSBD</v>
          </cell>
          <cell r="W1921">
            <v>-36</v>
          </cell>
          <cell r="X1921">
            <v>0</v>
          </cell>
          <cell r="Y1921">
            <v>36</v>
          </cell>
          <cell r="Z1921">
            <v>36</v>
          </cell>
          <cell r="AA1921">
            <v>0</v>
          </cell>
          <cell r="AB1921">
            <v>36</v>
          </cell>
          <cell r="AC1921">
            <v>0</v>
          </cell>
          <cell r="AD1921">
            <v>36</v>
          </cell>
          <cell r="AE1921">
            <v>46071</v>
          </cell>
        </row>
        <row r="1922">
          <cell r="V1922" t="str">
            <v>3052231BLUE WHITEREGSBD</v>
          </cell>
          <cell r="W1922">
            <v>6</v>
          </cell>
          <cell r="X1922">
            <v>6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6</v>
          </cell>
        </row>
        <row r="1923">
          <cell r="V1923" t="str">
            <v>3052231BLUE WHITEHDMCREGSBD</v>
          </cell>
          <cell r="W1923">
            <v>36</v>
          </cell>
          <cell r="X1923">
            <v>36</v>
          </cell>
          <cell r="Y1923">
            <v>0</v>
          </cell>
          <cell r="Z1923">
            <v>0</v>
          </cell>
          <cell r="AA1923">
            <v>0</v>
          </cell>
          <cell r="AB1923">
            <v>0</v>
          </cell>
          <cell r="AC1923">
            <v>36</v>
          </cell>
        </row>
        <row r="1924">
          <cell r="V1924" t="str">
            <v>3052235BLUE ORANGEHDMCREGSBD</v>
          </cell>
          <cell r="W1924">
            <v>0</v>
          </cell>
          <cell r="X1924">
            <v>36</v>
          </cell>
          <cell r="Y1924">
            <v>0</v>
          </cell>
          <cell r="Z1924">
            <v>36</v>
          </cell>
          <cell r="AA1924">
            <v>0</v>
          </cell>
          <cell r="AB1924">
            <v>36</v>
          </cell>
          <cell r="AC1924">
            <v>0</v>
          </cell>
        </row>
        <row r="1925">
          <cell r="V1925" t="str">
            <v>3052402ORANGE BLACKHDA06DNASBD</v>
          </cell>
          <cell r="W1925">
            <v>24</v>
          </cell>
          <cell r="X1925">
            <v>24</v>
          </cell>
          <cell r="Y1925">
            <v>0</v>
          </cell>
          <cell r="Z1925">
            <v>0</v>
          </cell>
          <cell r="AA1925">
            <v>0</v>
          </cell>
          <cell r="AB1925">
            <v>0</v>
          </cell>
          <cell r="AC1925">
            <v>24</v>
          </cell>
        </row>
        <row r="1926">
          <cell r="V1926" t="str">
            <v>3052500BLUE BLACKHDA06DNASBD</v>
          </cell>
          <cell r="W1926">
            <v>108</v>
          </cell>
          <cell r="X1926">
            <v>108</v>
          </cell>
          <cell r="Y1926">
            <v>0</v>
          </cell>
          <cell r="Z1926">
            <v>0</v>
          </cell>
          <cell r="AA1926">
            <v>0</v>
          </cell>
          <cell r="AB1926">
            <v>0</v>
          </cell>
          <cell r="AC1926">
            <v>108</v>
          </cell>
        </row>
        <row r="1927">
          <cell r="V1927" t="str">
            <v>3052600BLUE BLACKHDA06DNASBD</v>
          </cell>
          <cell r="W1927">
            <v>-1416</v>
          </cell>
          <cell r="X1927">
            <v>0</v>
          </cell>
          <cell r="Y1927">
            <v>1434</v>
          </cell>
          <cell r="Z1927">
            <v>1416</v>
          </cell>
          <cell r="AA1927">
            <v>0</v>
          </cell>
          <cell r="AB1927">
            <v>1416</v>
          </cell>
          <cell r="AC1927">
            <v>18</v>
          </cell>
          <cell r="AD1927">
            <v>1434</v>
          </cell>
          <cell r="AE1927">
            <v>46167</v>
          </cell>
        </row>
        <row r="1928">
          <cell r="V1928" t="str">
            <v>3052600BLUE BLACKHDMCREGSBD</v>
          </cell>
          <cell r="W1928">
            <v>-72</v>
          </cell>
          <cell r="X1928">
            <v>0</v>
          </cell>
          <cell r="Y1928">
            <v>72</v>
          </cell>
          <cell r="Z1928">
            <v>72</v>
          </cell>
          <cell r="AA1928">
            <v>0</v>
          </cell>
          <cell r="AB1928">
            <v>72</v>
          </cell>
          <cell r="AC1928">
            <v>0</v>
          </cell>
          <cell r="AD1928">
            <v>72</v>
          </cell>
          <cell r="AE1928">
            <v>46167</v>
          </cell>
        </row>
        <row r="1929">
          <cell r="V1929" t="str">
            <v>3052602GREY BLACKHDA06DNASBD</v>
          </cell>
          <cell r="W1929">
            <v>-762</v>
          </cell>
          <cell r="X1929">
            <v>0</v>
          </cell>
          <cell r="Y1929">
            <v>780</v>
          </cell>
          <cell r="Z1929">
            <v>762</v>
          </cell>
          <cell r="AA1929">
            <v>0</v>
          </cell>
          <cell r="AB1929">
            <v>762</v>
          </cell>
          <cell r="AC1929">
            <v>18</v>
          </cell>
          <cell r="AD1929">
            <v>780</v>
          </cell>
          <cell r="AE1929">
            <v>46167</v>
          </cell>
        </row>
        <row r="1930">
          <cell r="V1930" t="str">
            <v>3052602GREY BLACKHDMCREGSBD</v>
          </cell>
          <cell r="W1930">
            <v>-72</v>
          </cell>
          <cell r="X1930">
            <v>0</v>
          </cell>
          <cell r="Y1930">
            <v>72</v>
          </cell>
          <cell r="Z1930">
            <v>72</v>
          </cell>
          <cell r="AA1930">
            <v>0</v>
          </cell>
          <cell r="AB1930">
            <v>72</v>
          </cell>
          <cell r="AC1930">
            <v>0</v>
          </cell>
          <cell r="AD1930">
            <v>72</v>
          </cell>
          <cell r="AE1930">
            <v>46167</v>
          </cell>
        </row>
        <row r="1931">
          <cell r="V1931" t="str">
            <v>3053304BLUEHDA06NIDSBD</v>
          </cell>
          <cell r="W1931">
            <v>84</v>
          </cell>
          <cell r="X1931">
            <v>84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84</v>
          </cell>
        </row>
        <row r="1932">
          <cell r="V1932" t="str">
            <v>3053400TAN-BEIGEHDA06DNASBD</v>
          </cell>
          <cell r="W1932">
            <v>18</v>
          </cell>
          <cell r="X1932">
            <v>18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18</v>
          </cell>
        </row>
        <row r="1933">
          <cell r="V1933" t="str">
            <v>3053401GREENHDA06NIDSBD</v>
          </cell>
          <cell r="W1933">
            <v>120</v>
          </cell>
          <cell r="X1933">
            <v>120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120</v>
          </cell>
        </row>
        <row r="1934">
          <cell r="V1934" t="str">
            <v>3053402GREEN PLAIDHDA06DNASBD</v>
          </cell>
          <cell r="W1934">
            <v>6</v>
          </cell>
          <cell r="X1934">
            <v>6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6</v>
          </cell>
        </row>
        <row r="1935">
          <cell r="V1935" t="str">
            <v>3053500BLACKHDA06DNASBD</v>
          </cell>
          <cell r="W1935">
            <v>18</v>
          </cell>
          <cell r="X1935">
            <v>36</v>
          </cell>
          <cell r="Y1935">
            <v>0</v>
          </cell>
          <cell r="Z1935">
            <v>6</v>
          </cell>
          <cell r="AA1935">
            <v>12</v>
          </cell>
          <cell r="AB1935">
            <v>18</v>
          </cell>
          <cell r="AC1935">
            <v>18</v>
          </cell>
        </row>
        <row r="1936">
          <cell r="V1936" t="str">
            <v>3053501CHARCOAL HEATHERHDA06NIDSBD</v>
          </cell>
          <cell r="W1936">
            <v>24</v>
          </cell>
          <cell r="X1936">
            <v>42</v>
          </cell>
          <cell r="Y1936">
            <v>0</v>
          </cell>
          <cell r="Z1936">
            <v>0</v>
          </cell>
          <cell r="AA1936">
            <v>18</v>
          </cell>
          <cell r="AB1936">
            <v>18</v>
          </cell>
          <cell r="AC1936">
            <v>24</v>
          </cell>
        </row>
        <row r="1937">
          <cell r="V1937" t="str">
            <v>3053502ORANGEHDA06DNASBD</v>
          </cell>
          <cell r="W1937">
            <v>24</v>
          </cell>
          <cell r="X1937">
            <v>36</v>
          </cell>
          <cell r="Y1937">
            <v>0</v>
          </cell>
          <cell r="Z1937">
            <v>0</v>
          </cell>
          <cell r="AA1937">
            <v>12</v>
          </cell>
          <cell r="AB1937">
            <v>12</v>
          </cell>
          <cell r="AC1937">
            <v>24</v>
          </cell>
        </row>
        <row r="1938">
          <cell r="V1938" t="str">
            <v>3054401CREAM PRINTHDA06NIDSBD</v>
          </cell>
          <cell r="W1938">
            <v>18</v>
          </cell>
          <cell r="X1938">
            <v>18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18</v>
          </cell>
        </row>
        <row r="1939">
          <cell r="V1939" t="str">
            <v>3054403BLACKHDA06DNASBD</v>
          </cell>
          <cell r="W1939">
            <v>24</v>
          </cell>
          <cell r="X1939">
            <v>24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24</v>
          </cell>
        </row>
        <row r="1940">
          <cell r="V1940" t="str">
            <v>3059236BLACK GREYHDA03S28SBD</v>
          </cell>
          <cell r="W1940">
            <v>0</v>
          </cell>
          <cell r="X1940">
            <v>9</v>
          </cell>
          <cell r="Y1940">
            <v>0</v>
          </cell>
          <cell r="Z1940">
            <v>0</v>
          </cell>
          <cell r="AA1940">
            <v>9</v>
          </cell>
          <cell r="AB1940">
            <v>9</v>
          </cell>
          <cell r="AC1940">
            <v>0</v>
          </cell>
        </row>
        <row r="1941">
          <cell r="V1941" t="str">
            <v>3059236BLACK GREYHDA03S69SBD</v>
          </cell>
          <cell r="W1941">
            <v>0</v>
          </cell>
          <cell r="X1941">
            <v>3</v>
          </cell>
          <cell r="Y1941">
            <v>0</v>
          </cell>
          <cell r="Z1941">
            <v>3</v>
          </cell>
          <cell r="AA1941">
            <v>0</v>
          </cell>
          <cell r="AB1941">
            <v>3</v>
          </cell>
          <cell r="AC1941">
            <v>0</v>
          </cell>
        </row>
        <row r="1942">
          <cell r="V1942" t="str">
            <v>3059236BLACK GREYHDA03S92SBD</v>
          </cell>
          <cell r="W1942">
            <v>12</v>
          </cell>
          <cell r="X1942">
            <v>36</v>
          </cell>
          <cell r="Y1942">
            <v>0</v>
          </cell>
          <cell r="Z1942">
            <v>15</v>
          </cell>
          <cell r="AA1942">
            <v>9</v>
          </cell>
          <cell r="AB1942">
            <v>24</v>
          </cell>
          <cell r="AC1942">
            <v>12</v>
          </cell>
        </row>
        <row r="1943">
          <cell r="V1943" t="str">
            <v>3059236BLACK GREYHDMCREGSBD</v>
          </cell>
          <cell r="W1943">
            <v>12</v>
          </cell>
          <cell r="X1943">
            <v>252</v>
          </cell>
          <cell r="Y1943">
            <v>0</v>
          </cell>
          <cell r="Z1943">
            <v>240</v>
          </cell>
          <cell r="AA1943">
            <v>0</v>
          </cell>
          <cell r="AB1943">
            <v>240</v>
          </cell>
          <cell r="AC1943">
            <v>12</v>
          </cell>
        </row>
        <row r="1944">
          <cell r="V1944" t="str">
            <v>3059237GREY ORANGEHDA03S28SBD</v>
          </cell>
          <cell r="W1944">
            <v>267</v>
          </cell>
          <cell r="X1944">
            <v>273</v>
          </cell>
          <cell r="Y1944">
            <v>0</v>
          </cell>
          <cell r="Z1944">
            <v>0</v>
          </cell>
          <cell r="AA1944">
            <v>6</v>
          </cell>
          <cell r="AB1944">
            <v>6</v>
          </cell>
          <cell r="AC1944">
            <v>267</v>
          </cell>
        </row>
        <row r="1945">
          <cell r="V1945" t="str">
            <v>3059237GREY ORANGEHDMCREGSBD</v>
          </cell>
          <cell r="W1945">
            <v>828</v>
          </cell>
          <cell r="X1945">
            <v>1044</v>
          </cell>
          <cell r="Y1945">
            <v>0</v>
          </cell>
          <cell r="Z1945">
            <v>216</v>
          </cell>
          <cell r="AA1945">
            <v>0</v>
          </cell>
          <cell r="AB1945">
            <v>216</v>
          </cell>
          <cell r="AC1945">
            <v>828</v>
          </cell>
        </row>
        <row r="1946">
          <cell r="V1946" t="str">
            <v>3059240NAVY CREAMHDA03S03SBD</v>
          </cell>
          <cell r="W1946">
            <v>66</v>
          </cell>
          <cell r="X1946">
            <v>96</v>
          </cell>
          <cell r="Y1946">
            <v>0</v>
          </cell>
          <cell r="Z1946">
            <v>27</v>
          </cell>
          <cell r="AA1946">
            <v>3</v>
          </cell>
          <cell r="AB1946">
            <v>30</v>
          </cell>
          <cell r="AC1946">
            <v>66</v>
          </cell>
        </row>
        <row r="1947">
          <cell r="V1947" t="str">
            <v>3059240NAVY CREAMHDA03S28SBD</v>
          </cell>
          <cell r="W1947">
            <v>330</v>
          </cell>
          <cell r="X1947">
            <v>372</v>
          </cell>
          <cell r="Y1947">
            <v>0</v>
          </cell>
          <cell r="Z1947">
            <v>39</v>
          </cell>
          <cell r="AA1947">
            <v>3</v>
          </cell>
          <cell r="AB1947">
            <v>42</v>
          </cell>
          <cell r="AC1947">
            <v>330</v>
          </cell>
        </row>
        <row r="1948">
          <cell r="V1948" t="str">
            <v>3059240NAVY CREAMHDA03S69SBD</v>
          </cell>
          <cell r="W1948">
            <v>0</v>
          </cell>
          <cell r="X1948">
            <v>39</v>
          </cell>
          <cell r="Y1948">
            <v>0</v>
          </cell>
          <cell r="Z1948">
            <v>39</v>
          </cell>
          <cell r="AA1948">
            <v>0</v>
          </cell>
          <cell r="AB1948">
            <v>39</v>
          </cell>
          <cell r="AC1948">
            <v>0</v>
          </cell>
        </row>
        <row r="1949">
          <cell r="V1949" t="str">
            <v>3059240NAVY CREAMHDA03S92SBD</v>
          </cell>
          <cell r="W1949">
            <v>195</v>
          </cell>
          <cell r="X1949">
            <v>234</v>
          </cell>
          <cell r="Y1949">
            <v>0</v>
          </cell>
          <cell r="Z1949">
            <v>36</v>
          </cell>
          <cell r="AA1949">
            <v>3</v>
          </cell>
          <cell r="AB1949">
            <v>39</v>
          </cell>
          <cell r="AC1949">
            <v>195</v>
          </cell>
        </row>
        <row r="1950">
          <cell r="V1950" t="str">
            <v>3059303BLACKHDA03S03SBD</v>
          </cell>
          <cell r="W1950">
            <v>48</v>
          </cell>
          <cell r="X1950">
            <v>69</v>
          </cell>
          <cell r="Y1950">
            <v>0</v>
          </cell>
          <cell r="Z1950">
            <v>18</v>
          </cell>
          <cell r="AA1950">
            <v>3</v>
          </cell>
          <cell r="AB1950">
            <v>21</v>
          </cell>
          <cell r="AC1950">
            <v>48</v>
          </cell>
        </row>
        <row r="1951">
          <cell r="V1951" t="str">
            <v>3059303BLACKHDA03S36SBD</v>
          </cell>
          <cell r="W1951">
            <v>0</v>
          </cell>
          <cell r="X1951">
            <v>30</v>
          </cell>
          <cell r="Y1951">
            <v>0</v>
          </cell>
          <cell r="Z1951">
            <v>21</v>
          </cell>
          <cell r="AA1951">
            <v>9</v>
          </cell>
          <cell r="AB1951">
            <v>30</v>
          </cell>
          <cell r="AC1951">
            <v>0</v>
          </cell>
        </row>
        <row r="1952">
          <cell r="V1952" t="str">
            <v>3059303BLACKHDA03S69SBD</v>
          </cell>
          <cell r="W1952">
            <v>18</v>
          </cell>
          <cell r="X1952">
            <v>48</v>
          </cell>
          <cell r="Y1952">
            <v>0</v>
          </cell>
          <cell r="Z1952">
            <v>21</v>
          </cell>
          <cell r="AA1952">
            <v>9</v>
          </cell>
          <cell r="AB1952">
            <v>30</v>
          </cell>
          <cell r="AC1952">
            <v>18</v>
          </cell>
        </row>
        <row r="1953">
          <cell r="V1953" t="str">
            <v>3059303BLACKHDA03S92SBD</v>
          </cell>
          <cell r="W1953">
            <v>105</v>
          </cell>
          <cell r="X1953">
            <v>129</v>
          </cell>
          <cell r="Y1953">
            <v>0</v>
          </cell>
          <cell r="Z1953">
            <v>21</v>
          </cell>
          <cell r="AA1953">
            <v>3</v>
          </cell>
          <cell r="AB1953">
            <v>24</v>
          </cell>
          <cell r="AC1953">
            <v>105</v>
          </cell>
        </row>
        <row r="1954">
          <cell r="V1954" t="str">
            <v>3059303BLACKHDMCREGSBD</v>
          </cell>
          <cell r="W1954">
            <v>108</v>
          </cell>
          <cell r="X1954">
            <v>144</v>
          </cell>
          <cell r="Y1954">
            <v>0</v>
          </cell>
          <cell r="Z1954">
            <v>36</v>
          </cell>
          <cell r="AA1954">
            <v>0</v>
          </cell>
          <cell r="AB1954">
            <v>36</v>
          </cell>
          <cell r="AC1954">
            <v>108</v>
          </cell>
        </row>
        <row r="1955">
          <cell r="V1955" t="str">
            <v>3059435ORANGE BLACKHDA03S28SBD</v>
          </cell>
          <cell r="W1955">
            <v>27</v>
          </cell>
          <cell r="X1955">
            <v>27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27</v>
          </cell>
        </row>
        <row r="1956">
          <cell r="V1956" t="str">
            <v>3059437GREY AND GREENHDA03S28SBD</v>
          </cell>
          <cell r="W1956">
            <v>24</v>
          </cell>
          <cell r="X1956">
            <v>42</v>
          </cell>
          <cell r="Y1956">
            <v>0</v>
          </cell>
          <cell r="Z1956">
            <v>6</v>
          </cell>
          <cell r="AA1956">
            <v>12</v>
          </cell>
          <cell r="AB1956">
            <v>18</v>
          </cell>
          <cell r="AC1956">
            <v>24</v>
          </cell>
        </row>
        <row r="1957">
          <cell r="V1957" t="str">
            <v>3059511GREENHDA03S03SBD</v>
          </cell>
          <cell r="W1957">
            <v>0</v>
          </cell>
          <cell r="X1957">
            <v>30</v>
          </cell>
          <cell r="Y1957">
            <v>0</v>
          </cell>
          <cell r="Z1957">
            <v>3</v>
          </cell>
          <cell r="AA1957">
            <v>27</v>
          </cell>
          <cell r="AB1957">
            <v>30</v>
          </cell>
          <cell r="AC1957">
            <v>0</v>
          </cell>
        </row>
        <row r="1958">
          <cell r="V1958" t="str">
            <v>3059511GREENHDA03S36SBD</v>
          </cell>
          <cell r="W1958">
            <v>0</v>
          </cell>
          <cell r="X1958">
            <v>6</v>
          </cell>
          <cell r="Y1958">
            <v>0</v>
          </cell>
          <cell r="Z1958">
            <v>0</v>
          </cell>
          <cell r="AA1958">
            <v>6</v>
          </cell>
          <cell r="AB1958">
            <v>6</v>
          </cell>
          <cell r="AC1958">
            <v>0</v>
          </cell>
        </row>
        <row r="1959">
          <cell r="V1959" t="str">
            <v>3059511GREENHDA03S69SBD</v>
          </cell>
          <cell r="W1959">
            <v>-3</v>
          </cell>
          <cell r="X1959">
            <v>18</v>
          </cell>
          <cell r="Y1959">
            <v>0</v>
          </cell>
          <cell r="Z1959">
            <v>3</v>
          </cell>
          <cell r="AA1959">
            <v>18</v>
          </cell>
          <cell r="AB1959">
            <v>21</v>
          </cell>
          <cell r="AC1959">
            <v>-3</v>
          </cell>
        </row>
        <row r="1960">
          <cell r="V1960" t="str">
            <v>3059511GREENHDMCREGSBD</v>
          </cell>
          <cell r="W1960">
            <v>12</v>
          </cell>
          <cell r="X1960">
            <v>12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12</v>
          </cell>
        </row>
        <row r="1961">
          <cell r="V1961" t="str">
            <v>3060102BLACKHDA03S28SBD</v>
          </cell>
          <cell r="W1961">
            <v>441</v>
          </cell>
          <cell r="X1961">
            <v>489</v>
          </cell>
          <cell r="Y1961">
            <v>0</v>
          </cell>
          <cell r="Z1961">
            <v>48</v>
          </cell>
          <cell r="AA1961">
            <v>0</v>
          </cell>
          <cell r="AB1961">
            <v>48</v>
          </cell>
          <cell r="AC1961">
            <v>441</v>
          </cell>
        </row>
        <row r="1962">
          <cell r="V1962" t="str">
            <v>3060102BLACKHDA03S82SBD</v>
          </cell>
          <cell r="W1962">
            <v>492</v>
          </cell>
          <cell r="X1962">
            <v>540</v>
          </cell>
          <cell r="Y1962">
            <v>0</v>
          </cell>
          <cell r="Z1962">
            <v>48</v>
          </cell>
          <cell r="AA1962">
            <v>0</v>
          </cell>
          <cell r="AB1962">
            <v>48</v>
          </cell>
          <cell r="AC1962">
            <v>492</v>
          </cell>
        </row>
        <row r="1963">
          <cell r="V1963" t="str">
            <v>3061606ORANGE PLAIDHDA06FIDDI</v>
          </cell>
          <cell r="W1963">
            <v>-54</v>
          </cell>
          <cell r="X1963">
            <v>0</v>
          </cell>
          <cell r="Y1963">
            <v>54</v>
          </cell>
          <cell r="Z1963">
            <v>54</v>
          </cell>
          <cell r="AA1963">
            <v>0</v>
          </cell>
          <cell r="AB1963">
            <v>54</v>
          </cell>
          <cell r="AC1963">
            <v>0</v>
          </cell>
          <cell r="AD1963">
            <v>54</v>
          </cell>
          <cell r="AE1963">
            <v>46028</v>
          </cell>
        </row>
        <row r="1964">
          <cell r="V1964" t="str">
            <v>3061606ORANGE PLAIDHDA06FIDSBD</v>
          </cell>
          <cell r="W1964">
            <v>-1050</v>
          </cell>
          <cell r="X1964">
            <v>0</v>
          </cell>
          <cell r="Y1964">
            <v>1146</v>
          </cell>
          <cell r="Z1964">
            <v>1050</v>
          </cell>
          <cell r="AA1964">
            <v>0</v>
          </cell>
          <cell r="AB1964">
            <v>1050</v>
          </cell>
          <cell r="AC1964">
            <v>96</v>
          </cell>
          <cell r="AD1964">
            <v>1146</v>
          </cell>
          <cell r="AE1964">
            <v>46071</v>
          </cell>
        </row>
        <row r="1965">
          <cell r="V1965" t="str">
            <v>3061608ORANGE TANHDA06FIDDI</v>
          </cell>
          <cell r="W1965">
            <v>-78</v>
          </cell>
          <cell r="X1965">
            <v>0</v>
          </cell>
          <cell r="Y1965">
            <v>78</v>
          </cell>
          <cell r="Z1965">
            <v>78</v>
          </cell>
          <cell r="AA1965">
            <v>0</v>
          </cell>
          <cell r="AB1965">
            <v>78</v>
          </cell>
          <cell r="AC1965">
            <v>0</v>
          </cell>
          <cell r="AD1965">
            <v>78</v>
          </cell>
          <cell r="AE1965">
            <v>46028</v>
          </cell>
        </row>
        <row r="1966">
          <cell r="V1966" t="str">
            <v>3061608ORANGE TANHDA06FIDSBD</v>
          </cell>
          <cell r="W1966">
            <v>-954</v>
          </cell>
          <cell r="X1966">
            <v>0</v>
          </cell>
          <cell r="Y1966">
            <v>1086</v>
          </cell>
          <cell r="Z1966">
            <v>954</v>
          </cell>
          <cell r="AA1966">
            <v>0</v>
          </cell>
          <cell r="AB1966">
            <v>954</v>
          </cell>
          <cell r="AC1966">
            <v>132</v>
          </cell>
          <cell r="AD1966">
            <v>1086</v>
          </cell>
          <cell r="AE1966">
            <v>46071</v>
          </cell>
        </row>
        <row r="1967">
          <cell r="V1967" t="str">
            <v>3061608ORANGE TANHDMCREGSBD</v>
          </cell>
          <cell r="W1967">
            <v>-36</v>
          </cell>
          <cell r="X1967">
            <v>0</v>
          </cell>
          <cell r="Y1967">
            <v>36</v>
          </cell>
          <cell r="Z1967">
            <v>36</v>
          </cell>
          <cell r="AA1967">
            <v>0</v>
          </cell>
          <cell r="AB1967">
            <v>36</v>
          </cell>
          <cell r="AC1967">
            <v>0</v>
          </cell>
          <cell r="AD1967">
            <v>36</v>
          </cell>
          <cell r="AE1967">
            <v>46071</v>
          </cell>
        </row>
        <row r="1968">
          <cell r="V1968" t="str">
            <v>3062231BLUE WHITEHDA06FIDSBD</v>
          </cell>
          <cell r="W1968">
            <v>18</v>
          </cell>
          <cell r="X1968">
            <v>18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18</v>
          </cell>
        </row>
        <row r="1969">
          <cell r="V1969" t="str">
            <v>3062231BLUE WHITEHDMCREGSBD</v>
          </cell>
          <cell r="W1969">
            <v>12</v>
          </cell>
          <cell r="X1969">
            <v>12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12</v>
          </cell>
        </row>
        <row r="1970">
          <cell r="V1970" t="str">
            <v>3062402ORANGE BLACKHDA06FIDSBD</v>
          </cell>
          <cell r="W1970">
            <v>42</v>
          </cell>
          <cell r="X1970">
            <v>42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42</v>
          </cell>
        </row>
        <row r="1971">
          <cell r="V1971" t="str">
            <v>3062500BLUE BLACKHDA06FIDSBD</v>
          </cell>
          <cell r="W1971">
            <v>114</v>
          </cell>
          <cell r="X1971">
            <v>114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114</v>
          </cell>
        </row>
        <row r="1972">
          <cell r="V1972" t="str">
            <v>3062600BLUE BLACKHDA06FIDSBD</v>
          </cell>
          <cell r="W1972">
            <v>-1134</v>
          </cell>
          <cell r="X1972">
            <v>0</v>
          </cell>
          <cell r="Y1972">
            <v>1152</v>
          </cell>
          <cell r="Z1972">
            <v>1134</v>
          </cell>
          <cell r="AA1972">
            <v>0</v>
          </cell>
          <cell r="AB1972">
            <v>1134</v>
          </cell>
          <cell r="AC1972">
            <v>18</v>
          </cell>
          <cell r="AD1972">
            <v>1152</v>
          </cell>
          <cell r="AE1972">
            <v>46167</v>
          </cell>
        </row>
        <row r="1973">
          <cell r="V1973" t="str">
            <v>3062600BLUE BLACKHDMCREGSBD</v>
          </cell>
          <cell r="W1973">
            <v>-84</v>
          </cell>
          <cell r="X1973">
            <v>0</v>
          </cell>
          <cell r="Y1973">
            <v>84</v>
          </cell>
          <cell r="Z1973">
            <v>84</v>
          </cell>
          <cell r="AA1973">
            <v>0</v>
          </cell>
          <cell r="AB1973">
            <v>84</v>
          </cell>
          <cell r="AC1973">
            <v>0</v>
          </cell>
          <cell r="AD1973">
            <v>84</v>
          </cell>
          <cell r="AE1973">
            <v>46167</v>
          </cell>
        </row>
        <row r="1974">
          <cell r="V1974" t="str">
            <v>3062602GREY BLACKHDA06FIDSBD</v>
          </cell>
          <cell r="W1974">
            <v>-870</v>
          </cell>
          <cell r="X1974">
            <v>0</v>
          </cell>
          <cell r="Y1974">
            <v>888</v>
          </cell>
          <cell r="Z1974">
            <v>870</v>
          </cell>
          <cell r="AA1974">
            <v>0</v>
          </cell>
          <cell r="AB1974">
            <v>870</v>
          </cell>
          <cell r="AC1974">
            <v>18</v>
          </cell>
          <cell r="AD1974">
            <v>888</v>
          </cell>
          <cell r="AE1974">
            <v>46167</v>
          </cell>
        </row>
        <row r="1975">
          <cell r="V1975" t="str">
            <v>3062602GREY BLACKHDMCREGSBD</v>
          </cell>
          <cell r="W1975">
            <v>-84</v>
          </cell>
          <cell r="X1975">
            <v>0</v>
          </cell>
          <cell r="Y1975">
            <v>84</v>
          </cell>
          <cell r="Z1975">
            <v>84</v>
          </cell>
          <cell r="AA1975">
            <v>0</v>
          </cell>
          <cell r="AB1975">
            <v>84</v>
          </cell>
          <cell r="AC1975">
            <v>0</v>
          </cell>
          <cell r="AD1975">
            <v>84</v>
          </cell>
          <cell r="AE1975">
            <v>46167</v>
          </cell>
        </row>
        <row r="1976">
          <cell r="V1976" t="str">
            <v>3063400TAN-BEIGEHDA06FIDSBD</v>
          </cell>
          <cell r="W1976">
            <v>36</v>
          </cell>
          <cell r="X1976">
            <v>36</v>
          </cell>
          <cell r="Y1976">
            <v>0</v>
          </cell>
          <cell r="Z1976">
            <v>0</v>
          </cell>
          <cell r="AA1976">
            <v>0</v>
          </cell>
          <cell r="AB1976">
            <v>0</v>
          </cell>
          <cell r="AC1976">
            <v>36</v>
          </cell>
        </row>
        <row r="1977">
          <cell r="V1977" t="str">
            <v>3063402GREEN PLAIDHDA06FIDSBD</v>
          </cell>
          <cell r="W1977">
            <v>12</v>
          </cell>
          <cell r="X1977">
            <v>12</v>
          </cell>
          <cell r="Y1977">
            <v>0</v>
          </cell>
          <cell r="Z1977">
            <v>0</v>
          </cell>
          <cell r="AA1977">
            <v>0</v>
          </cell>
          <cell r="AB1977">
            <v>0</v>
          </cell>
          <cell r="AC1977">
            <v>12</v>
          </cell>
        </row>
        <row r="1978">
          <cell r="V1978" t="str">
            <v>3063500BLACKHDA06FIDSBD</v>
          </cell>
          <cell r="W1978">
            <v>24</v>
          </cell>
          <cell r="X1978">
            <v>36</v>
          </cell>
          <cell r="Y1978">
            <v>0</v>
          </cell>
          <cell r="Z1978">
            <v>0</v>
          </cell>
          <cell r="AA1978">
            <v>12</v>
          </cell>
          <cell r="AB1978">
            <v>12</v>
          </cell>
          <cell r="AC1978">
            <v>24</v>
          </cell>
        </row>
        <row r="1979">
          <cell r="V1979" t="str">
            <v>3063502ORANGEHDA06FIDSBD</v>
          </cell>
          <cell r="W1979">
            <v>36</v>
          </cell>
          <cell r="X1979">
            <v>60</v>
          </cell>
          <cell r="Y1979">
            <v>0</v>
          </cell>
          <cell r="Z1979">
            <v>0</v>
          </cell>
          <cell r="AA1979">
            <v>24</v>
          </cell>
          <cell r="AB1979">
            <v>24</v>
          </cell>
          <cell r="AC1979">
            <v>36</v>
          </cell>
        </row>
        <row r="1980">
          <cell r="V1980" t="str">
            <v>3064403BLACKHDA06FIDSBD</v>
          </cell>
          <cell r="W1980">
            <v>36</v>
          </cell>
          <cell r="X1980">
            <v>36</v>
          </cell>
          <cell r="Y1980">
            <v>0</v>
          </cell>
          <cell r="Z1980">
            <v>0</v>
          </cell>
          <cell r="AA1980">
            <v>0</v>
          </cell>
          <cell r="AB1980">
            <v>0</v>
          </cell>
          <cell r="AC1980">
            <v>36</v>
          </cell>
        </row>
        <row r="1981">
          <cell r="V1981" t="str">
            <v>3070102BLACKHDA03S23SBD</v>
          </cell>
          <cell r="W1981">
            <v>525</v>
          </cell>
          <cell r="X1981">
            <v>594</v>
          </cell>
          <cell r="Y1981">
            <v>0</v>
          </cell>
          <cell r="Z1981">
            <v>69</v>
          </cell>
          <cell r="AA1981">
            <v>0</v>
          </cell>
          <cell r="AB1981">
            <v>69</v>
          </cell>
          <cell r="AC1981">
            <v>525</v>
          </cell>
        </row>
        <row r="1982">
          <cell r="V1982" t="str">
            <v>3070102BLACKHDA03S45SBD</v>
          </cell>
          <cell r="W1982">
            <v>573</v>
          </cell>
          <cell r="X1982">
            <v>615</v>
          </cell>
          <cell r="Y1982">
            <v>0</v>
          </cell>
          <cell r="Z1982">
            <v>42</v>
          </cell>
          <cell r="AA1982">
            <v>0</v>
          </cell>
          <cell r="AB1982">
            <v>42</v>
          </cell>
          <cell r="AC1982">
            <v>573</v>
          </cell>
        </row>
        <row r="1983">
          <cell r="V1983" t="str">
            <v>3071508YELLOWHDA06FTDSBD</v>
          </cell>
          <cell r="W1983">
            <v>72</v>
          </cell>
          <cell r="X1983">
            <v>72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72</v>
          </cell>
        </row>
        <row r="1984">
          <cell r="V1984" t="str">
            <v>3071608ORANGE TANHDA06FTDSBD</v>
          </cell>
          <cell r="W1984">
            <v>-810</v>
          </cell>
          <cell r="X1984">
            <v>0</v>
          </cell>
          <cell r="Y1984">
            <v>810</v>
          </cell>
          <cell r="Z1984">
            <v>810</v>
          </cell>
          <cell r="AA1984">
            <v>0</v>
          </cell>
          <cell r="AB1984">
            <v>810</v>
          </cell>
          <cell r="AC1984">
            <v>0</v>
          </cell>
          <cell r="AD1984">
            <v>810</v>
          </cell>
          <cell r="AE1984">
            <v>46071</v>
          </cell>
        </row>
        <row r="1985">
          <cell r="V1985" t="str">
            <v>3071608ORANGE TANHDMCREGSBD</v>
          </cell>
          <cell r="W1985">
            <v>-60</v>
          </cell>
          <cell r="X1985">
            <v>0</v>
          </cell>
          <cell r="Y1985">
            <v>60</v>
          </cell>
          <cell r="Z1985">
            <v>60</v>
          </cell>
          <cell r="AA1985">
            <v>0</v>
          </cell>
          <cell r="AB1985">
            <v>60</v>
          </cell>
          <cell r="AC1985">
            <v>0</v>
          </cell>
          <cell r="AD1985">
            <v>60</v>
          </cell>
          <cell r="AE1985">
            <v>46071</v>
          </cell>
        </row>
        <row r="1986">
          <cell r="V1986" t="str">
            <v>3275054TAN-BEIGEREGSBD</v>
          </cell>
          <cell r="W1986">
            <v>23</v>
          </cell>
          <cell r="X1986">
            <v>23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23</v>
          </cell>
        </row>
        <row r="1987">
          <cell r="V1987" t="str">
            <v>3335146BLACKREGSBD</v>
          </cell>
          <cell r="W1987">
            <v>6</v>
          </cell>
          <cell r="X1987">
            <v>6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6</v>
          </cell>
        </row>
        <row r="1988">
          <cell r="V1988" t="str">
            <v>3551300BLACKREGTAC</v>
          </cell>
          <cell r="W1988">
            <v>2</v>
          </cell>
          <cell r="X1988">
            <v>2</v>
          </cell>
          <cell r="Y1988">
            <v>0</v>
          </cell>
          <cell r="Z1988">
            <v>0</v>
          </cell>
          <cell r="AA1988">
            <v>0</v>
          </cell>
          <cell r="AB1988">
            <v>0</v>
          </cell>
          <cell r="AC1988">
            <v>2</v>
          </cell>
        </row>
        <row r="1989">
          <cell r="V1989" t="str">
            <v>3551300BLACKHDA03S18TAC</v>
          </cell>
          <cell r="W1989">
            <v>6</v>
          </cell>
          <cell r="X1989">
            <v>6</v>
          </cell>
          <cell r="Y1989">
            <v>0</v>
          </cell>
          <cell r="Z1989">
            <v>0</v>
          </cell>
          <cell r="AA1989">
            <v>0</v>
          </cell>
          <cell r="AB1989">
            <v>0</v>
          </cell>
          <cell r="AC1989">
            <v>6</v>
          </cell>
        </row>
        <row r="1990">
          <cell r="V1990" t="str">
            <v>3551300BLACKHDA03S24TAC</v>
          </cell>
          <cell r="W1990">
            <v>6</v>
          </cell>
          <cell r="X1990">
            <v>6</v>
          </cell>
          <cell r="Y1990">
            <v>0</v>
          </cell>
          <cell r="Z1990">
            <v>0</v>
          </cell>
          <cell r="AA1990">
            <v>0</v>
          </cell>
          <cell r="AB1990">
            <v>0</v>
          </cell>
          <cell r="AC1990">
            <v>6</v>
          </cell>
        </row>
        <row r="1991">
          <cell r="V1991" t="str">
            <v>3551300BLACKHDA03S3MTAC</v>
          </cell>
          <cell r="W1991">
            <v>6</v>
          </cell>
          <cell r="X1991">
            <v>6</v>
          </cell>
          <cell r="Y1991">
            <v>0</v>
          </cell>
          <cell r="Z1991">
            <v>0</v>
          </cell>
          <cell r="AA1991">
            <v>0</v>
          </cell>
          <cell r="AB1991">
            <v>0</v>
          </cell>
          <cell r="AC1991">
            <v>6</v>
          </cell>
        </row>
        <row r="1992">
          <cell r="V1992" t="str">
            <v>3600875PINKREGTAC</v>
          </cell>
          <cell r="W1992">
            <v>1</v>
          </cell>
          <cell r="X1992">
            <v>1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1</v>
          </cell>
        </row>
        <row r="1993">
          <cell r="V1993" t="str">
            <v>4000603PINKHDA03S12SBD</v>
          </cell>
          <cell r="W1993">
            <v>858</v>
          </cell>
          <cell r="X1993">
            <v>867</v>
          </cell>
          <cell r="Y1993">
            <v>0</v>
          </cell>
          <cell r="Z1993">
            <v>6</v>
          </cell>
          <cell r="AA1993">
            <v>3</v>
          </cell>
          <cell r="AB1993">
            <v>9</v>
          </cell>
          <cell r="AC1993">
            <v>858</v>
          </cell>
        </row>
        <row r="1994">
          <cell r="V1994" t="str">
            <v>4000603PINKHDA03S18SBD</v>
          </cell>
          <cell r="W1994">
            <v>666</v>
          </cell>
          <cell r="X1994">
            <v>675</v>
          </cell>
          <cell r="Y1994">
            <v>0</v>
          </cell>
          <cell r="Z1994">
            <v>6</v>
          </cell>
          <cell r="AA1994">
            <v>3</v>
          </cell>
          <cell r="AB1994">
            <v>9</v>
          </cell>
          <cell r="AC1994">
            <v>666</v>
          </cell>
        </row>
        <row r="1995">
          <cell r="V1995" t="str">
            <v>4000603PINKHDA03S24SBD</v>
          </cell>
          <cell r="W1995">
            <v>606</v>
          </cell>
          <cell r="X1995">
            <v>618</v>
          </cell>
          <cell r="Y1995">
            <v>0</v>
          </cell>
          <cell r="Z1995">
            <v>9</v>
          </cell>
          <cell r="AA1995">
            <v>3</v>
          </cell>
          <cell r="AB1995">
            <v>12</v>
          </cell>
          <cell r="AC1995">
            <v>606</v>
          </cell>
        </row>
        <row r="1996">
          <cell r="V1996" t="str">
            <v>4000603PINKHDA03S36SBD</v>
          </cell>
          <cell r="W1996">
            <v>666</v>
          </cell>
          <cell r="X1996">
            <v>678</v>
          </cell>
          <cell r="Y1996">
            <v>0</v>
          </cell>
          <cell r="Z1996">
            <v>9</v>
          </cell>
          <cell r="AA1996">
            <v>3</v>
          </cell>
          <cell r="AB1996">
            <v>12</v>
          </cell>
          <cell r="AC1996">
            <v>666</v>
          </cell>
        </row>
        <row r="1997">
          <cell r="V1997" t="str">
            <v>4000603PINKHDA03S69SBD</v>
          </cell>
          <cell r="W1997">
            <v>837</v>
          </cell>
          <cell r="X1997">
            <v>843</v>
          </cell>
          <cell r="Y1997">
            <v>0</v>
          </cell>
          <cell r="Z1997">
            <v>3</v>
          </cell>
          <cell r="AA1997">
            <v>3</v>
          </cell>
          <cell r="AB1997">
            <v>6</v>
          </cell>
          <cell r="AC1997">
            <v>837</v>
          </cell>
        </row>
        <row r="1998">
          <cell r="V1998" t="str">
            <v>4003509PINK GREYHDA06FINSBD</v>
          </cell>
          <cell r="W1998">
            <v>6</v>
          </cell>
          <cell r="X1998">
            <v>18</v>
          </cell>
          <cell r="Y1998">
            <v>0</v>
          </cell>
          <cell r="Z1998">
            <v>6</v>
          </cell>
          <cell r="AA1998">
            <v>6</v>
          </cell>
          <cell r="AB1998">
            <v>12</v>
          </cell>
          <cell r="AC1998">
            <v>6</v>
          </cell>
        </row>
        <row r="1999">
          <cell r="V1999" t="str">
            <v>4023409CREAM PRINTHDA06FTDSBD</v>
          </cell>
          <cell r="W1999">
            <v>12</v>
          </cell>
          <cell r="X1999">
            <v>12</v>
          </cell>
          <cell r="Y1999">
            <v>0</v>
          </cell>
          <cell r="Z1999">
            <v>0</v>
          </cell>
          <cell r="AA1999">
            <v>0</v>
          </cell>
          <cell r="AB1999">
            <v>0</v>
          </cell>
          <cell r="AC1999">
            <v>12</v>
          </cell>
        </row>
        <row r="2000">
          <cell r="V2000" t="str">
            <v>4023509PINK GREYHDA06FTDSBD</v>
          </cell>
          <cell r="W2000">
            <v>6</v>
          </cell>
          <cell r="X2000">
            <v>18</v>
          </cell>
          <cell r="Y2000">
            <v>0</v>
          </cell>
          <cell r="Z2000">
            <v>6</v>
          </cell>
          <cell r="AA2000">
            <v>6</v>
          </cell>
          <cell r="AB2000">
            <v>12</v>
          </cell>
          <cell r="AC2000">
            <v>6</v>
          </cell>
        </row>
        <row r="2001">
          <cell r="V2001" t="str">
            <v>4032207GREYHDA06DLGSBD</v>
          </cell>
          <cell r="W2001">
            <v>24</v>
          </cell>
          <cell r="X2001">
            <v>24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24</v>
          </cell>
        </row>
        <row r="2002">
          <cell r="V2002" t="str">
            <v>4032207GREYHDMCREGSBD</v>
          </cell>
          <cell r="W2002">
            <v>48</v>
          </cell>
          <cell r="X2002">
            <v>48</v>
          </cell>
          <cell r="Y2002">
            <v>0</v>
          </cell>
          <cell r="Z2002">
            <v>0</v>
          </cell>
          <cell r="AA2002">
            <v>0</v>
          </cell>
          <cell r="AB2002">
            <v>0</v>
          </cell>
          <cell r="AC2002">
            <v>48</v>
          </cell>
        </row>
        <row r="2003">
          <cell r="V2003" t="str">
            <v>4050245BLACKREGSBD</v>
          </cell>
          <cell r="W2003">
            <v>6</v>
          </cell>
          <cell r="X2003">
            <v>6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6</v>
          </cell>
        </row>
        <row r="2004">
          <cell r="V2004" t="str">
            <v>4050245BLACKHDA03S03SBD</v>
          </cell>
          <cell r="W2004">
            <v>162</v>
          </cell>
          <cell r="X2004">
            <v>165</v>
          </cell>
          <cell r="Y2004">
            <v>0</v>
          </cell>
          <cell r="Z2004">
            <v>3</v>
          </cell>
          <cell r="AA2004">
            <v>0</v>
          </cell>
          <cell r="AB2004">
            <v>3</v>
          </cell>
          <cell r="AC2004">
            <v>162</v>
          </cell>
        </row>
        <row r="2005">
          <cell r="V2005" t="str">
            <v>4050245BLACKHDA03S36SBD</v>
          </cell>
          <cell r="W2005">
            <v>-12</v>
          </cell>
          <cell r="X2005">
            <v>15</v>
          </cell>
          <cell r="Y2005">
            <v>0</v>
          </cell>
          <cell r="Z2005">
            <v>27</v>
          </cell>
          <cell r="AA2005">
            <v>0</v>
          </cell>
          <cell r="AB2005">
            <v>27</v>
          </cell>
          <cell r="AC2005">
            <v>-12</v>
          </cell>
        </row>
        <row r="2006">
          <cell r="V2006" t="str">
            <v>4050245BLACKHDA03S69SBD</v>
          </cell>
          <cell r="W2006">
            <v>18</v>
          </cell>
          <cell r="X2006">
            <v>21</v>
          </cell>
          <cell r="Y2006">
            <v>0</v>
          </cell>
          <cell r="Z2006">
            <v>3</v>
          </cell>
          <cell r="AA2006">
            <v>0</v>
          </cell>
          <cell r="AB2006">
            <v>3</v>
          </cell>
          <cell r="AC2006">
            <v>18</v>
          </cell>
        </row>
        <row r="2007">
          <cell r="V2007" t="str">
            <v>4050245BLACKHDMCREGSBD</v>
          </cell>
          <cell r="W2007">
            <v>468</v>
          </cell>
          <cell r="X2007">
            <v>720</v>
          </cell>
          <cell r="Y2007">
            <v>0</v>
          </cell>
          <cell r="Z2007">
            <v>252</v>
          </cell>
          <cell r="AA2007">
            <v>0</v>
          </cell>
          <cell r="AB2007">
            <v>252</v>
          </cell>
          <cell r="AC2007">
            <v>468</v>
          </cell>
        </row>
        <row r="2008">
          <cell r="V2008" t="str">
            <v>4050601BLACKREGSBD</v>
          </cell>
          <cell r="W2008">
            <v>15</v>
          </cell>
          <cell r="X2008">
            <v>15</v>
          </cell>
          <cell r="Y2008">
            <v>0</v>
          </cell>
          <cell r="Z2008">
            <v>0</v>
          </cell>
          <cell r="AA2008">
            <v>0</v>
          </cell>
          <cell r="AB2008">
            <v>0</v>
          </cell>
          <cell r="AC2008">
            <v>15</v>
          </cell>
        </row>
        <row r="2009">
          <cell r="V2009" t="str">
            <v>4050601BLACKHDA03S12SBD</v>
          </cell>
          <cell r="W2009">
            <v>546</v>
          </cell>
          <cell r="X2009">
            <v>606</v>
          </cell>
          <cell r="Y2009">
            <v>0</v>
          </cell>
          <cell r="Z2009">
            <v>57</v>
          </cell>
          <cell r="AA2009">
            <v>3</v>
          </cell>
          <cell r="AB2009">
            <v>60</v>
          </cell>
          <cell r="AC2009">
            <v>546</v>
          </cell>
        </row>
        <row r="2010">
          <cell r="V2010" t="str">
            <v>4050601BLACKHDA03S18SBD</v>
          </cell>
          <cell r="W2010">
            <v>549</v>
          </cell>
          <cell r="X2010">
            <v>582</v>
          </cell>
          <cell r="Y2010">
            <v>0</v>
          </cell>
          <cell r="Z2010">
            <v>33</v>
          </cell>
          <cell r="AA2010">
            <v>0</v>
          </cell>
          <cell r="AB2010">
            <v>33</v>
          </cell>
          <cell r="AC2010">
            <v>549</v>
          </cell>
        </row>
        <row r="2011">
          <cell r="V2011" t="str">
            <v>4050601BLACKHDA03S24SBD</v>
          </cell>
          <cell r="W2011">
            <v>348</v>
          </cell>
          <cell r="X2011">
            <v>354</v>
          </cell>
          <cell r="Y2011">
            <v>0</v>
          </cell>
          <cell r="Z2011">
            <v>6</v>
          </cell>
          <cell r="AA2011">
            <v>0</v>
          </cell>
          <cell r="AB2011">
            <v>6</v>
          </cell>
          <cell r="AC2011">
            <v>348</v>
          </cell>
        </row>
        <row r="2012">
          <cell r="V2012" t="str">
            <v>4050601BLACKHDA03S36SBD</v>
          </cell>
          <cell r="W2012">
            <v>345</v>
          </cell>
          <cell r="X2012">
            <v>414</v>
          </cell>
          <cell r="Y2012">
            <v>0</v>
          </cell>
          <cell r="Z2012">
            <v>69</v>
          </cell>
          <cell r="AA2012">
            <v>0</v>
          </cell>
          <cell r="AB2012">
            <v>69</v>
          </cell>
          <cell r="AC2012">
            <v>345</v>
          </cell>
        </row>
        <row r="2013">
          <cell r="V2013" t="str">
            <v>4050601BLACKHDA03S69SBD</v>
          </cell>
          <cell r="W2013">
            <v>462</v>
          </cell>
          <cell r="X2013">
            <v>525</v>
          </cell>
          <cell r="Y2013">
            <v>0</v>
          </cell>
          <cell r="Z2013">
            <v>63</v>
          </cell>
          <cell r="AA2013">
            <v>0</v>
          </cell>
          <cell r="AB2013">
            <v>63</v>
          </cell>
          <cell r="AC2013">
            <v>462</v>
          </cell>
        </row>
        <row r="2014">
          <cell r="V2014" t="str">
            <v>4053504BLUEHDA06FINSBD</v>
          </cell>
          <cell r="W2014">
            <v>6</v>
          </cell>
          <cell r="X2014">
            <v>18</v>
          </cell>
          <cell r="Y2014">
            <v>0</v>
          </cell>
          <cell r="Z2014">
            <v>6</v>
          </cell>
          <cell r="AA2014">
            <v>6</v>
          </cell>
          <cell r="AB2014">
            <v>12</v>
          </cell>
          <cell r="AC2014">
            <v>6</v>
          </cell>
        </row>
        <row r="2015">
          <cell r="V2015" t="str">
            <v>4060245BLACKHDA03S28SBD</v>
          </cell>
          <cell r="W2015">
            <v>244</v>
          </cell>
          <cell r="X2015">
            <v>259</v>
          </cell>
          <cell r="Y2015">
            <v>0</v>
          </cell>
          <cell r="Z2015">
            <v>15</v>
          </cell>
          <cell r="AA2015">
            <v>0</v>
          </cell>
          <cell r="AB2015">
            <v>15</v>
          </cell>
          <cell r="AC2015">
            <v>244</v>
          </cell>
        </row>
        <row r="2016">
          <cell r="V2016" t="str">
            <v>4060245BLACKHDA03S82SBD</v>
          </cell>
          <cell r="W2016">
            <v>369</v>
          </cell>
          <cell r="X2016">
            <v>375</v>
          </cell>
          <cell r="Y2016">
            <v>0</v>
          </cell>
          <cell r="Z2016">
            <v>6</v>
          </cell>
          <cell r="AA2016">
            <v>0</v>
          </cell>
          <cell r="AB2016">
            <v>6</v>
          </cell>
          <cell r="AC2016">
            <v>369</v>
          </cell>
        </row>
        <row r="2017">
          <cell r="V2017" t="str">
            <v>4060245BLACKHDA03S92SBD</v>
          </cell>
          <cell r="W2017">
            <v>270</v>
          </cell>
          <cell r="X2017">
            <v>285</v>
          </cell>
          <cell r="Y2017">
            <v>0</v>
          </cell>
          <cell r="Z2017">
            <v>15</v>
          </cell>
          <cell r="AA2017">
            <v>0</v>
          </cell>
          <cell r="AB2017">
            <v>15</v>
          </cell>
          <cell r="AC2017">
            <v>270</v>
          </cell>
        </row>
        <row r="2018">
          <cell r="V2018" t="str">
            <v>4060245BLACKHDA06FIDSBD</v>
          </cell>
          <cell r="W2018">
            <v>60</v>
          </cell>
          <cell r="X2018">
            <v>60</v>
          </cell>
          <cell r="Y2018">
            <v>0</v>
          </cell>
          <cell r="Z2018">
            <v>0</v>
          </cell>
          <cell r="AA2018">
            <v>0</v>
          </cell>
          <cell r="AB2018">
            <v>0</v>
          </cell>
          <cell r="AC2018">
            <v>60</v>
          </cell>
        </row>
        <row r="2019">
          <cell r="V2019" t="str">
            <v>4060245BLACKHDMCREGSBD</v>
          </cell>
          <cell r="W2019">
            <v>468</v>
          </cell>
          <cell r="X2019">
            <v>660</v>
          </cell>
          <cell r="Y2019">
            <v>0</v>
          </cell>
          <cell r="Z2019">
            <v>192</v>
          </cell>
          <cell r="AA2019">
            <v>0</v>
          </cell>
          <cell r="AB2019">
            <v>192</v>
          </cell>
          <cell r="AC2019">
            <v>468</v>
          </cell>
        </row>
        <row r="2020">
          <cell r="V2020" t="str">
            <v>4070245BLACKHDA03S23SBD</v>
          </cell>
          <cell r="W2020">
            <v>438</v>
          </cell>
          <cell r="X2020">
            <v>450</v>
          </cell>
          <cell r="Y2020">
            <v>0</v>
          </cell>
          <cell r="Z2020">
            <v>12</v>
          </cell>
          <cell r="AA2020">
            <v>0</v>
          </cell>
          <cell r="AB2020">
            <v>12</v>
          </cell>
          <cell r="AC2020">
            <v>438</v>
          </cell>
        </row>
        <row r="2021">
          <cell r="V2021" t="str">
            <v>4070245BLACKHDA03S45SBD</v>
          </cell>
          <cell r="W2021">
            <v>522</v>
          </cell>
          <cell r="X2021">
            <v>525</v>
          </cell>
          <cell r="Y2021">
            <v>0</v>
          </cell>
          <cell r="Z2021">
            <v>3</v>
          </cell>
          <cell r="AA2021">
            <v>0</v>
          </cell>
          <cell r="AB2021">
            <v>3</v>
          </cell>
          <cell r="AC2021">
            <v>522</v>
          </cell>
        </row>
        <row r="2022">
          <cell r="V2022" t="str">
            <v>4070245BLACKHDA06FTDSBD</v>
          </cell>
          <cell r="W2022">
            <v>186</v>
          </cell>
          <cell r="X2022">
            <v>192</v>
          </cell>
          <cell r="Y2022">
            <v>0</v>
          </cell>
          <cell r="Z2022">
            <v>6</v>
          </cell>
          <cell r="AA2022">
            <v>0</v>
          </cell>
          <cell r="AB2022">
            <v>6</v>
          </cell>
          <cell r="AC2022">
            <v>186</v>
          </cell>
        </row>
        <row r="2023">
          <cell r="V2023" t="str">
            <v>4070245BLACKHDMCREGSBD</v>
          </cell>
          <cell r="W2023">
            <v>540</v>
          </cell>
          <cell r="X2023">
            <v>600</v>
          </cell>
          <cell r="Y2023">
            <v>0</v>
          </cell>
          <cell r="Z2023">
            <v>60</v>
          </cell>
          <cell r="AA2023">
            <v>0</v>
          </cell>
          <cell r="AB2023">
            <v>60</v>
          </cell>
          <cell r="AC2023">
            <v>540</v>
          </cell>
        </row>
        <row r="2024">
          <cell r="V2024" t="str">
            <v>4073404TAN-BEIGEHDA06FTDSBD</v>
          </cell>
          <cell r="W2024">
            <v>18</v>
          </cell>
          <cell r="X2024">
            <v>18</v>
          </cell>
          <cell r="Y2024">
            <v>0</v>
          </cell>
          <cell r="Z2024">
            <v>0</v>
          </cell>
          <cell r="AA2024">
            <v>0</v>
          </cell>
          <cell r="AB2024">
            <v>0</v>
          </cell>
          <cell r="AC2024">
            <v>18</v>
          </cell>
        </row>
        <row r="2025">
          <cell r="V2025" t="str">
            <v>4073504BLUEHDA06FTDSBD</v>
          </cell>
          <cell r="W2025">
            <v>0</v>
          </cell>
          <cell r="X2025">
            <v>18</v>
          </cell>
          <cell r="Y2025">
            <v>0</v>
          </cell>
          <cell r="Z2025">
            <v>6</v>
          </cell>
          <cell r="AA2025">
            <v>12</v>
          </cell>
          <cell r="AB2025">
            <v>18</v>
          </cell>
          <cell r="AC2025">
            <v>0</v>
          </cell>
        </row>
        <row r="2026">
          <cell r="V2026" t="str">
            <v>4238052BLACKHDA06FP1SBD</v>
          </cell>
          <cell r="W2026">
            <v>48</v>
          </cell>
          <cell r="X2026">
            <v>48</v>
          </cell>
          <cell r="Y2026">
            <v>0</v>
          </cell>
          <cell r="Z2026">
            <v>0</v>
          </cell>
          <cell r="AA2026">
            <v>0</v>
          </cell>
          <cell r="AB2026">
            <v>0</v>
          </cell>
          <cell r="AC2026">
            <v>48</v>
          </cell>
        </row>
        <row r="2027">
          <cell r="V2027" t="str">
            <v>6021415WHITE BLACKHDA06FTCSBD</v>
          </cell>
          <cell r="W2027">
            <v>96</v>
          </cell>
          <cell r="X2027">
            <v>96</v>
          </cell>
          <cell r="Y2027">
            <v>0</v>
          </cell>
          <cell r="Z2027">
            <v>0</v>
          </cell>
          <cell r="AA2027">
            <v>0</v>
          </cell>
          <cell r="AB2027">
            <v>0</v>
          </cell>
          <cell r="AC2027">
            <v>96</v>
          </cell>
        </row>
        <row r="2028">
          <cell r="V2028" t="str">
            <v>6021530PINK BLACKHDA06FTCSBD</v>
          </cell>
          <cell r="W2028">
            <v>42</v>
          </cell>
          <cell r="X2028">
            <v>42</v>
          </cell>
          <cell r="Y2028">
            <v>0</v>
          </cell>
          <cell r="Z2028">
            <v>0</v>
          </cell>
          <cell r="AA2028">
            <v>0</v>
          </cell>
          <cell r="AB2028">
            <v>0</v>
          </cell>
          <cell r="AC2028">
            <v>42</v>
          </cell>
        </row>
        <row r="2029">
          <cell r="V2029" t="str">
            <v>6023419PURPLEHDA06TBGSBD</v>
          </cell>
          <cell r="W2029">
            <v>228</v>
          </cell>
          <cell r="X2029">
            <v>228</v>
          </cell>
          <cell r="Y2029">
            <v>0</v>
          </cell>
          <cell r="Z2029">
            <v>0</v>
          </cell>
          <cell r="AA2029">
            <v>0</v>
          </cell>
          <cell r="AB2029">
            <v>0</v>
          </cell>
          <cell r="AC2029">
            <v>228</v>
          </cell>
        </row>
        <row r="2030">
          <cell r="V2030" t="str">
            <v>6031415WHITE BLACKHDA06DLDSBD</v>
          </cell>
          <cell r="W2030">
            <v>18</v>
          </cell>
          <cell r="X2030">
            <v>18</v>
          </cell>
          <cell r="Y2030">
            <v>0</v>
          </cell>
          <cell r="Z2030">
            <v>0</v>
          </cell>
          <cell r="AA2030">
            <v>0</v>
          </cell>
          <cell r="AB2030">
            <v>0</v>
          </cell>
          <cell r="AC2030">
            <v>18</v>
          </cell>
        </row>
        <row r="2031">
          <cell r="V2031" t="str">
            <v>6031530PINK BLACKHDA06DLDSBD</v>
          </cell>
          <cell r="W2031">
            <v>36</v>
          </cell>
          <cell r="X2031">
            <v>36</v>
          </cell>
          <cell r="Y2031">
            <v>0</v>
          </cell>
          <cell r="Z2031">
            <v>0</v>
          </cell>
          <cell r="AA2031">
            <v>0</v>
          </cell>
          <cell r="AB2031">
            <v>0</v>
          </cell>
          <cell r="AC2031">
            <v>36</v>
          </cell>
        </row>
        <row r="2032">
          <cell r="V2032" t="str">
            <v>6031630TEALHDA08GTBDI</v>
          </cell>
          <cell r="W2032">
            <v>-88</v>
          </cell>
          <cell r="X2032">
            <v>0</v>
          </cell>
          <cell r="Y2032">
            <v>88</v>
          </cell>
          <cell r="Z2032">
            <v>88</v>
          </cell>
          <cell r="AA2032">
            <v>0</v>
          </cell>
          <cell r="AB2032">
            <v>88</v>
          </cell>
          <cell r="AC2032">
            <v>0</v>
          </cell>
          <cell r="AD2032">
            <v>88</v>
          </cell>
          <cell r="AE2032">
            <v>46028</v>
          </cell>
        </row>
        <row r="2033">
          <cell r="V2033" t="str">
            <v>6031630TEALHDA08GTBSBD</v>
          </cell>
          <cell r="W2033">
            <v>-1160</v>
          </cell>
          <cell r="X2033">
            <v>0</v>
          </cell>
          <cell r="Y2033">
            <v>1160</v>
          </cell>
          <cell r="Z2033">
            <v>1160</v>
          </cell>
          <cell r="AA2033">
            <v>0</v>
          </cell>
          <cell r="AB2033">
            <v>1160</v>
          </cell>
          <cell r="AC2033">
            <v>0</v>
          </cell>
          <cell r="AD2033">
            <v>1160</v>
          </cell>
          <cell r="AE2033">
            <v>46071</v>
          </cell>
        </row>
        <row r="2034">
          <cell r="V2034" t="str">
            <v>6031630TEALHDMCREGSBD</v>
          </cell>
          <cell r="W2034">
            <v>-168</v>
          </cell>
          <cell r="X2034">
            <v>0</v>
          </cell>
          <cell r="Y2034">
            <v>168</v>
          </cell>
          <cell r="Z2034">
            <v>168</v>
          </cell>
          <cell r="AA2034">
            <v>0</v>
          </cell>
          <cell r="AB2034">
            <v>168</v>
          </cell>
          <cell r="AC2034">
            <v>0</v>
          </cell>
          <cell r="AD2034">
            <v>168</v>
          </cell>
          <cell r="AE2034">
            <v>46071</v>
          </cell>
        </row>
        <row r="2035">
          <cell r="V2035" t="str">
            <v>6041415WHITE BLACKHDA06DBDSBD</v>
          </cell>
          <cell r="W2035">
            <v>54</v>
          </cell>
          <cell r="X2035">
            <v>54</v>
          </cell>
          <cell r="Y2035">
            <v>0</v>
          </cell>
          <cell r="Z2035">
            <v>0</v>
          </cell>
          <cell r="AA2035">
            <v>0</v>
          </cell>
          <cell r="AB2035">
            <v>0</v>
          </cell>
          <cell r="AC2035">
            <v>54</v>
          </cell>
        </row>
        <row r="2036">
          <cell r="V2036" t="str">
            <v>6041530PINK BLACKHDA06DBDSBD</v>
          </cell>
          <cell r="W2036">
            <v>42</v>
          </cell>
          <cell r="X2036">
            <v>42</v>
          </cell>
          <cell r="Y2036">
            <v>0</v>
          </cell>
          <cell r="Z2036">
            <v>0</v>
          </cell>
          <cell r="AA2036">
            <v>0</v>
          </cell>
          <cell r="AB2036">
            <v>0</v>
          </cell>
          <cell r="AC2036">
            <v>42</v>
          </cell>
        </row>
        <row r="2037">
          <cell r="V2037" t="str">
            <v>6060227BLACKHDA02S21SBD</v>
          </cell>
          <cell r="W2037">
            <v>158</v>
          </cell>
          <cell r="X2037">
            <v>166</v>
          </cell>
          <cell r="Y2037">
            <v>0</v>
          </cell>
          <cell r="Z2037">
            <v>8</v>
          </cell>
          <cell r="AA2037">
            <v>0</v>
          </cell>
          <cell r="AB2037">
            <v>8</v>
          </cell>
          <cell r="AC2037">
            <v>158</v>
          </cell>
        </row>
        <row r="2038">
          <cell r="V2038" t="str">
            <v>6060227BLACKHDA02S82SBD</v>
          </cell>
          <cell r="W2038">
            <v>64</v>
          </cell>
          <cell r="X2038">
            <v>70</v>
          </cell>
          <cell r="Y2038">
            <v>0</v>
          </cell>
          <cell r="Z2038">
            <v>6</v>
          </cell>
          <cell r="AA2038">
            <v>0</v>
          </cell>
          <cell r="AB2038">
            <v>6</v>
          </cell>
          <cell r="AC2038">
            <v>64</v>
          </cell>
        </row>
        <row r="2039">
          <cell r="V2039" t="str">
            <v>6060227BLACKHDA02S92SBD</v>
          </cell>
          <cell r="W2039">
            <v>148</v>
          </cell>
          <cell r="X2039">
            <v>154</v>
          </cell>
          <cell r="Y2039">
            <v>0</v>
          </cell>
          <cell r="Z2039">
            <v>6</v>
          </cell>
          <cell r="AA2039">
            <v>0</v>
          </cell>
          <cell r="AB2039">
            <v>6</v>
          </cell>
          <cell r="AC2039">
            <v>148</v>
          </cell>
        </row>
        <row r="2040">
          <cell r="V2040" t="str">
            <v>6070122BLACKHDA03S23SBD</v>
          </cell>
          <cell r="W2040">
            <v>0</v>
          </cell>
          <cell r="X2040">
            <v>12</v>
          </cell>
          <cell r="Y2040">
            <v>0</v>
          </cell>
          <cell r="Z2040">
            <v>12</v>
          </cell>
          <cell r="AA2040">
            <v>0</v>
          </cell>
          <cell r="AB2040">
            <v>12</v>
          </cell>
          <cell r="AC2040">
            <v>0</v>
          </cell>
        </row>
        <row r="2041">
          <cell r="V2041" t="str">
            <v>6070122BLACKHDA03S54SBD</v>
          </cell>
          <cell r="W2041">
            <v>6</v>
          </cell>
          <cell r="X2041">
            <v>54</v>
          </cell>
          <cell r="Y2041">
            <v>0</v>
          </cell>
          <cell r="Z2041">
            <v>48</v>
          </cell>
          <cell r="AA2041">
            <v>0</v>
          </cell>
          <cell r="AB2041">
            <v>48</v>
          </cell>
          <cell r="AC2041">
            <v>6</v>
          </cell>
        </row>
        <row r="2042">
          <cell r="V2042" t="str">
            <v>6070124GREY PRINTHDA03S23SBD</v>
          </cell>
          <cell r="W2042">
            <v>189</v>
          </cell>
          <cell r="X2042">
            <v>195</v>
          </cell>
          <cell r="Y2042">
            <v>0</v>
          </cell>
          <cell r="Z2042">
            <v>6</v>
          </cell>
          <cell r="AA2042">
            <v>0</v>
          </cell>
          <cell r="AB2042">
            <v>6</v>
          </cell>
          <cell r="AC2042">
            <v>189</v>
          </cell>
        </row>
        <row r="2043">
          <cell r="V2043" t="str">
            <v>6070124GREY PRINTHDA03S54SBD</v>
          </cell>
          <cell r="W2043">
            <v>213</v>
          </cell>
          <cell r="X2043">
            <v>219</v>
          </cell>
          <cell r="Y2043">
            <v>0</v>
          </cell>
          <cell r="Z2043">
            <v>6</v>
          </cell>
          <cell r="AA2043">
            <v>0</v>
          </cell>
          <cell r="AB2043">
            <v>6</v>
          </cell>
          <cell r="AC2043">
            <v>213</v>
          </cell>
        </row>
        <row r="2044">
          <cell r="V2044" t="str">
            <v>6070183BLACKHDA03S23SBD</v>
          </cell>
          <cell r="W2044">
            <v>3</v>
          </cell>
          <cell r="X2044">
            <v>3</v>
          </cell>
          <cell r="Y2044">
            <v>408</v>
          </cell>
          <cell r="Z2044">
            <v>0</v>
          </cell>
          <cell r="AA2044">
            <v>0</v>
          </cell>
          <cell r="AB2044">
            <v>0</v>
          </cell>
          <cell r="AC2044">
            <v>411</v>
          </cell>
          <cell r="AD2044">
            <v>408</v>
          </cell>
          <cell r="AE2044">
            <v>46146</v>
          </cell>
        </row>
        <row r="2045">
          <cell r="V2045" t="str">
            <v>6070183BLACKHDA03S45SBD</v>
          </cell>
          <cell r="W2045">
            <v>0</v>
          </cell>
          <cell r="X2045">
            <v>0</v>
          </cell>
          <cell r="Y2045">
            <v>408</v>
          </cell>
          <cell r="Z2045">
            <v>0</v>
          </cell>
          <cell r="AA2045">
            <v>0</v>
          </cell>
          <cell r="AB2045">
            <v>0</v>
          </cell>
          <cell r="AC2045">
            <v>408</v>
          </cell>
          <cell r="AD2045">
            <v>408</v>
          </cell>
          <cell r="AE2045">
            <v>46146</v>
          </cell>
        </row>
        <row r="2046">
          <cell r="V2046" t="str">
            <v>6070183BLACKHDA03S67SBD</v>
          </cell>
          <cell r="W2046">
            <v>0</v>
          </cell>
          <cell r="X2046">
            <v>0</v>
          </cell>
          <cell r="Y2046">
            <v>408</v>
          </cell>
          <cell r="Z2046">
            <v>0</v>
          </cell>
          <cell r="AA2046">
            <v>0</v>
          </cell>
          <cell r="AB2046">
            <v>0</v>
          </cell>
          <cell r="AC2046">
            <v>408</v>
          </cell>
          <cell r="AD2046">
            <v>408</v>
          </cell>
          <cell r="AE2046">
            <v>46146</v>
          </cell>
        </row>
        <row r="2047">
          <cell r="V2047" t="str">
            <v>6070227BLACKHDA02S23SBD</v>
          </cell>
          <cell r="W2047">
            <v>-2</v>
          </cell>
          <cell r="X2047">
            <v>14</v>
          </cell>
          <cell r="Y2047">
            <v>600</v>
          </cell>
          <cell r="Z2047">
            <v>10</v>
          </cell>
          <cell r="AA2047">
            <v>6</v>
          </cell>
          <cell r="AB2047">
            <v>16</v>
          </cell>
          <cell r="AC2047">
            <v>598</v>
          </cell>
          <cell r="AD2047">
            <v>600</v>
          </cell>
          <cell r="AE2047">
            <v>45791</v>
          </cell>
        </row>
        <row r="2048">
          <cell r="V2048" t="str">
            <v>6070227BLACKHDA02S45SBD</v>
          </cell>
          <cell r="W2048">
            <v>6</v>
          </cell>
          <cell r="X2048">
            <v>22</v>
          </cell>
          <cell r="Y2048">
            <v>600</v>
          </cell>
          <cell r="Z2048">
            <v>10</v>
          </cell>
          <cell r="AA2048">
            <v>6</v>
          </cell>
          <cell r="AB2048">
            <v>16</v>
          </cell>
          <cell r="AC2048">
            <v>606</v>
          </cell>
          <cell r="AD2048">
            <v>600</v>
          </cell>
          <cell r="AE2048">
            <v>45791</v>
          </cell>
        </row>
        <row r="2049">
          <cell r="V2049" t="str">
            <v>6070229BLACKHDA02S23SBD</v>
          </cell>
          <cell r="W2049">
            <v>160</v>
          </cell>
          <cell r="X2049">
            <v>164</v>
          </cell>
          <cell r="Y2049">
            <v>0</v>
          </cell>
          <cell r="Z2049">
            <v>2</v>
          </cell>
          <cell r="AA2049">
            <v>2</v>
          </cell>
          <cell r="AB2049">
            <v>4</v>
          </cell>
          <cell r="AC2049">
            <v>160</v>
          </cell>
        </row>
        <row r="2050">
          <cell r="V2050" t="str">
            <v>6070229BLACKHDA02S45SBD</v>
          </cell>
          <cell r="W2050">
            <v>138</v>
          </cell>
          <cell r="X2050">
            <v>142</v>
          </cell>
          <cell r="Y2050">
            <v>0</v>
          </cell>
          <cell r="Z2050">
            <v>2</v>
          </cell>
          <cell r="AA2050">
            <v>2</v>
          </cell>
          <cell r="AB2050">
            <v>4</v>
          </cell>
          <cell r="AC2050">
            <v>138</v>
          </cell>
        </row>
        <row r="2051">
          <cell r="V2051" t="str">
            <v>6070229BLACKHDMCREGSBD</v>
          </cell>
          <cell r="W2051">
            <v>344</v>
          </cell>
          <cell r="X2051">
            <v>344</v>
          </cell>
          <cell r="Y2051">
            <v>0</v>
          </cell>
          <cell r="Z2051">
            <v>0</v>
          </cell>
          <cell r="AA2051">
            <v>0</v>
          </cell>
          <cell r="AB2051">
            <v>0</v>
          </cell>
          <cell r="AC2051">
            <v>344</v>
          </cell>
        </row>
        <row r="2052">
          <cell r="V2052" t="str">
            <v>6080122BLACKHDA03S45SBD</v>
          </cell>
          <cell r="W2052">
            <v>6</v>
          </cell>
          <cell r="X2052">
            <v>18</v>
          </cell>
          <cell r="Y2052">
            <v>0</v>
          </cell>
          <cell r="Z2052">
            <v>12</v>
          </cell>
          <cell r="AA2052">
            <v>0</v>
          </cell>
          <cell r="AB2052">
            <v>12</v>
          </cell>
          <cell r="AC2052">
            <v>6</v>
          </cell>
        </row>
        <row r="2053">
          <cell r="V2053" t="str">
            <v>6080124GREY PRINTHDA03S45SBD</v>
          </cell>
          <cell r="W2053">
            <v>213</v>
          </cell>
          <cell r="X2053">
            <v>219</v>
          </cell>
          <cell r="Y2053">
            <v>0</v>
          </cell>
          <cell r="Z2053">
            <v>6</v>
          </cell>
          <cell r="AA2053">
            <v>0</v>
          </cell>
          <cell r="AB2053">
            <v>6</v>
          </cell>
          <cell r="AC2053">
            <v>213</v>
          </cell>
        </row>
        <row r="2054">
          <cell r="V2054" t="str">
            <v>6080124GREY PRINTHDA03S67SBD</v>
          </cell>
          <cell r="W2054">
            <v>132</v>
          </cell>
          <cell r="X2054">
            <v>138</v>
          </cell>
          <cell r="Y2054">
            <v>0</v>
          </cell>
          <cell r="Z2054">
            <v>6</v>
          </cell>
          <cell r="AA2054">
            <v>0</v>
          </cell>
          <cell r="AB2054">
            <v>6</v>
          </cell>
          <cell r="AC2054">
            <v>132</v>
          </cell>
        </row>
        <row r="2055">
          <cell r="V2055" t="str">
            <v>6080213BLACKHDA02S54SBD</v>
          </cell>
          <cell r="W2055">
            <v>10</v>
          </cell>
          <cell r="X2055">
            <v>10</v>
          </cell>
          <cell r="Y2055">
            <v>0</v>
          </cell>
          <cell r="Z2055">
            <v>0</v>
          </cell>
          <cell r="AA2055">
            <v>0</v>
          </cell>
          <cell r="AB2055">
            <v>0</v>
          </cell>
          <cell r="AC2055">
            <v>10</v>
          </cell>
        </row>
        <row r="2056">
          <cell r="V2056" t="str">
            <v>6080229BLACKHDA02S54SBD</v>
          </cell>
          <cell r="W2056">
            <v>250</v>
          </cell>
          <cell r="X2056">
            <v>254</v>
          </cell>
          <cell r="Y2056">
            <v>0</v>
          </cell>
          <cell r="Z2056">
            <v>2</v>
          </cell>
          <cell r="AA2056">
            <v>2</v>
          </cell>
          <cell r="AB2056">
            <v>4</v>
          </cell>
          <cell r="AC2056">
            <v>250</v>
          </cell>
        </row>
        <row r="2057">
          <cell r="V2057" t="str">
            <v>6080229BLACKHDA02S67SBD</v>
          </cell>
          <cell r="W2057">
            <v>220</v>
          </cell>
          <cell r="X2057">
            <v>224</v>
          </cell>
          <cell r="Y2057">
            <v>0</v>
          </cell>
          <cell r="Z2057">
            <v>2</v>
          </cell>
          <cell r="AA2057">
            <v>2</v>
          </cell>
          <cell r="AB2057">
            <v>4</v>
          </cell>
          <cell r="AC2057">
            <v>220</v>
          </cell>
        </row>
        <row r="2058">
          <cell r="V2058" t="str">
            <v>6080229BLACKHDMCREGSBD</v>
          </cell>
          <cell r="W2058">
            <v>142</v>
          </cell>
          <cell r="X2058">
            <v>142</v>
          </cell>
          <cell r="Y2058">
            <v>0</v>
          </cell>
          <cell r="Z2058">
            <v>0</v>
          </cell>
          <cell r="AA2058">
            <v>0</v>
          </cell>
          <cell r="AB2058">
            <v>0</v>
          </cell>
          <cell r="AC2058">
            <v>142</v>
          </cell>
        </row>
        <row r="2059">
          <cell r="V2059" t="str">
            <v>6081620BLACKHDA08TTBDI</v>
          </cell>
          <cell r="W2059">
            <v>-216</v>
          </cell>
          <cell r="X2059">
            <v>0</v>
          </cell>
          <cell r="Y2059">
            <v>216</v>
          </cell>
          <cell r="Z2059">
            <v>216</v>
          </cell>
          <cell r="AA2059">
            <v>0</v>
          </cell>
          <cell r="AB2059">
            <v>216</v>
          </cell>
          <cell r="AC2059">
            <v>0</v>
          </cell>
          <cell r="AD2059">
            <v>216</v>
          </cell>
          <cell r="AE2059">
            <v>46028</v>
          </cell>
        </row>
        <row r="2060">
          <cell r="V2060" t="str">
            <v>6081620BLACKHDA08TTBSBD</v>
          </cell>
          <cell r="W2060">
            <v>-1352</v>
          </cell>
          <cell r="X2060">
            <v>0</v>
          </cell>
          <cell r="Y2060">
            <v>1384</v>
          </cell>
          <cell r="Z2060">
            <v>1352</v>
          </cell>
          <cell r="AA2060">
            <v>0</v>
          </cell>
          <cell r="AB2060">
            <v>1352</v>
          </cell>
          <cell r="AC2060">
            <v>32</v>
          </cell>
          <cell r="AD2060">
            <v>1384</v>
          </cell>
          <cell r="AE2060">
            <v>46071</v>
          </cell>
        </row>
        <row r="2061">
          <cell r="V2061" t="str">
            <v>6081620BLACKHDMCREGSBD</v>
          </cell>
          <cell r="W2061">
            <v>-204</v>
          </cell>
          <cell r="X2061">
            <v>0</v>
          </cell>
          <cell r="Y2061">
            <v>204</v>
          </cell>
          <cell r="Z2061">
            <v>204</v>
          </cell>
          <cell r="AA2061">
            <v>0</v>
          </cell>
          <cell r="AB2061">
            <v>204</v>
          </cell>
          <cell r="AC2061">
            <v>0</v>
          </cell>
          <cell r="AD2061">
            <v>204</v>
          </cell>
          <cell r="AE2061">
            <v>46071</v>
          </cell>
        </row>
        <row r="2062">
          <cell r="V2062" t="str">
            <v>6090122BLACKHDA03S21SBD</v>
          </cell>
          <cell r="W2062">
            <v>18</v>
          </cell>
          <cell r="X2062">
            <v>42</v>
          </cell>
          <cell r="Y2062">
            <v>0</v>
          </cell>
          <cell r="Z2062">
            <v>24</v>
          </cell>
          <cell r="AA2062">
            <v>0</v>
          </cell>
          <cell r="AB2062">
            <v>24</v>
          </cell>
          <cell r="AC2062">
            <v>18</v>
          </cell>
        </row>
        <row r="2063">
          <cell r="V2063" t="str">
            <v>6090122BLACKHDA03S81SBD</v>
          </cell>
          <cell r="W2063">
            <v>6</v>
          </cell>
          <cell r="X2063">
            <v>18</v>
          </cell>
          <cell r="Y2063">
            <v>0</v>
          </cell>
          <cell r="Z2063">
            <v>12</v>
          </cell>
          <cell r="AA2063">
            <v>0</v>
          </cell>
          <cell r="AB2063">
            <v>12</v>
          </cell>
          <cell r="AC2063">
            <v>6</v>
          </cell>
        </row>
        <row r="2064">
          <cell r="V2064" t="str">
            <v>6090124GREY PRINTHDA03S21SBD</v>
          </cell>
          <cell r="W2064">
            <v>12</v>
          </cell>
          <cell r="X2064">
            <v>12</v>
          </cell>
          <cell r="Y2064">
            <v>0</v>
          </cell>
          <cell r="Z2064">
            <v>0</v>
          </cell>
          <cell r="AA2064">
            <v>0</v>
          </cell>
          <cell r="AB2064">
            <v>0</v>
          </cell>
          <cell r="AC2064">
            <v>12</v>
          </cell>
        </row>
        <row r="2065">
          <cell r="V2065" t="str">
            <v>6090183BLACKHDA03S21SBD</v>
          </cell>
          <cell r="W2065">
            <v>0</v>
          </cell>
          <cell r="X2065">
            <v>18</v>
          </cell>
          <cell r="Y2065">
            <v>600</v>
          </cell>
          <cell r="Z2065">
            <v>12</v>
          </cell>
          <cell r="AA2065">
            <v>6</v>
          </cell>
          <cell r="AB2065">
            <v>18</v>
          </cell>
          <cell r="AC2065">
            <v>600</v>
          </cell>
          <cell r="AD2065">
            <v>600</v>
          </cell>
          <cell r="AE2065">
            <v>46146</v>
          </cell>
        </row>
        <row r="2066">
          <cell r="V2066" t="str">
            <v>6090183BLACKHDA03S81SBD</v>
          </cell>
          <cell r="W2066">
            <v>-6</v>
          </cell>
          <cell r="X2066">
            <v>12</v>
          </cell>
          <cell r="Y2066">
            <v>600</v>
          </cell>
          <cell r="Z2066">
            <v>12</v>
          </cell>
          <cell r="AA2066">
            <v>6</v>
          </cell>
          <cell r="AB2066">
            <v>18</v>
          </cell>
          <cell r="AC2066">
            <v>594</v>
          </cell>
          <cell r="AD2066">
            <v>600</v>
          </cell>
          <cell r="AE2066">
            <v>46146</v>
          </cell>
        </row>
        <row r="2067">
          <cell r="V2067" t="str">
            <v>6090183BLACKHDMCREGSBD</v>
          </cell>
          <cell r="W2067">
            <v>3</v>
          </cell>
          <cell r="X2067">
            <v>3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3</v>
          </cell>
        </row>
        <row r="2068">
          <cell r="V2068" t="str">
            <v>6090229BLACKHDA02S21SBD</v>
          </cell>
          <cell r="W2068">
            <v>372</v>
          </cell>
          <cell r="X2068">
            <v>376</v>
          </cell>
          <cell r="Y2068">
            <v>0</v>
          </cell>
          <cell r="Z2068">
            <v>2</v>
          </cell>
          <cell r="AA2068">
            <v>2</v>
          </cell>
          <cell r="AB2068">
            <v>4</v>
          </cell>
          <cell r="AC2068">
            <v>372</v>
          </cell>
        </row>
        <row r="2069">
          <cell r="V2069" t="str">
            <v>6090229BLACKHDA02S81SBD</v>
          </cell>
          <cell r="W2069">
            <v>58</v>
          </cell>
          <cell r="X2069">
            <v>62</v>
          </cell>
          <cell r="Y2069">
            <v>0</v>
          </cell>
          <cell r="Z2069">
            <v>2</v>
          </cell>
          <cell r="AA2069">
            <v>2</v>
          </cell>
          <cell r="AB2069">
            <v>4</v>
          </cell>
          <cell r="AC2069">
            <v>58</v>
          </cell>
        </row>
        <row r="2070">
          <cell r="V2070" t="str">
            <v>6090229BLACKHDMCREGSBD</v>
          </cell>
          <cell r="W2070">
            <v>288</v>
          </cell>
          <cell r="X2070">
            <v>288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288</v>
          </cell>
        </row>
        <row r="2071">
          <cell r="V2071" t="str">
            <v>6503408LIGHT PURPLEHDA06FINSBD</v>
          </cell>
          <cell r="W2071">
            <v>6</v>
          </cell>
          <cell r="X2071">
            <v>6</v>
          </cell>
          <cell r="Y2071">
            <v>0</v>
          </cell>
          <cell r="Z2071">
            <v>0</v>
          </cell>
          <cell r="AA2071">
            <v>0</v>
          </cell>
          <cell r="AB2071">
            <v>0</v>
          </cell>
          <cell r="AC2071">
            <v>6</v>
          </cell>
        </row>
        <row r="2072">
          <cell r="V2072" t="str">
            <v>6503512GRAY MISTHDA06FINSBD</v>
          </cell>
          <cell r="W2072">
            <v>18</v>
          </cell>
          <cell r="X2072">
            <v>24</v>
          </cell>
          <cell r="Y2072">
            <v>0</v>
          </cell>
          <cell r="Z2072">
            <v>6</v>
          </cell>
          <cell r="AA2072">
            <v>0</v>
          </cell>
          <cell r="AB2072">
            <v>6</v>
          </cell>
          <cell r="AC2072">
            <v>18</v>
          </cell>
        </row>
        <row r="2073">
          <cell r="V2073" t="str">
            <v>6504404LIGHT PURPLEHDA06FINSBD</v>
          </cell>
          <cell r="W2073">
            <v>6</v>
          </cell>
          <cell r="X2073">
            <v>6</v>
          </cell>
          <cell r="Y2073">
            <v>0</v>
          </cell>
          <cell r="Z2073">
            <v>0</v>
          </cell>
          <cell r="AA2073">
            <v>0</v>
          </cell>
          <cell r="AB2073">
            <v>0</v>
          </cell>
          <cell r="AC2073">
            <v>6</v>
          </cell>
        </row>
        <row r="2074">
          <cell r="V2074" t="str">
            <v>6509332PINKHDA06DNNSBD</v>
          </cell>
          <cell r="W2074">
            <v>426</v>
          </cell>
          <cell r="X2074">
            <v>444</v>
          </cell>
          <cell r="Y2074">
            <v>0</v>
          </cell>
          <cell r="Z2074">
            <v>18</v>
          </cell>
          <cell r="AA2074">
            <v>0</v>
          </cell>
          <cell r="AB2074">
            <v>18</v>
          </cell>
          <cell r="AC2074">
            <v>426</v>
          </cell>
        </row>
        <row r="2075">
          <cell r="V2075" t="str">
            <v>6520921BLACKHDA06FTASBD</v>
          </cell>
          <cell r="W2075">
            <v>12</v>
          </cell>
          <cell r="X2075">
            <v>12</v>
          </cell>
          <cell r="Y2075">
            <v>0</v>
          </cell>
          <cell r="Z2075">
            <v>0</v>
          </cell>
          <cell r="AA2075">
            <v>0</v>
          </cell>
          <cell r="AB2075">
            <v>0</v>
          </cell>
          <cell r="AC2075">
            <v>12</v>
          </cell>
        </row>
        <row r="2076">
          <cell r="V2076" t="str">
            <v>6521253GREYHDMCREGSBD</v>
          </cell>
          <cell r="W2076">
            <v>1</v>
          </cell>
          <cell r="X2076">
            <v>25</v>
          </cell>
          <cell r="Y2076">
            <v>0</v>
          </cell>
          <cell r="Z2076">
            <v>24</v>
          </cell>
          <cell r="AA2076">
            <v>0</v>
          </cell>
          <cell r="AB2076">
            <v>24</v>
          </cell>
          <cell r="AC2076">
            <v>1</v>
          </cell>
        </row>
        <row r="2077">
          <cell r="V2077" t="str">
            <v>6522301BLACKHDA06FTCSBD</v>
          </cell>
          <cell r="W2077">
            <v>30</v>
          </cell>
          <cell r="X2077">
            <v>30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30</v>
          </cell>
        </row>
        <row r="2078">
          <cell r="V2078" t="str">
            <v>6523408LIGHT PURPLEHDA06FTCSBD</v>
          </cell>
          <cell r="W2078">
            <v>6</v>
          </cell>
          <cell r="X2078">
            <v>6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6</v>
          </cell>
        </row>
        <row r="2079">
          <cell r="V2079" t="str">
            <v>6523512GRAY MISTHDA06FTCSBD</v>
          </cell>
          <cell r="W2079">
            <v>18</v>
          </cell>
          <cell r="X2079">
            <v>18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18</v>
          </cell>
        </row>
        <row r="2080">
          <cell r="V2080" t="str">
            <v>6523519PURPLEHDA06FTCSBD</v>
          </cell>
          <cell r="W2080">
            <v>24</v>
          </cell>
          <cell r="X2080">
            <v>36</v>
          </cell>
          <cell r="Y2080">
            <v>0</v>
          </cell>
          <cell r="Z2080">
            <v>6</v>
          </cell>
          <cell r="AA2080">
            <v>6</v>
          </cell>
          <cell r="AB2080">
            <v>12</v>
          </cell>
          <cell r="AC2080">
            <v>24</v>
          </cell>
        </row>
        <row r="2081">
          <cell r="V2081" t="str">
            <v>6524412PURPLEHDA06FTCSBD</v>
          </cell>
          <cell r="W2081">
            <v>24</v>
          </cell>
          <cell r="X2081">
            <v>24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24</v>
          </cell>
        </row>
        <row r="2082">
          <cell r="V2082" t="str">
            <v>6529332PINKHDA06FTDSBD</v>
          </cell>
          <cell r="W2082">
            <v>144</v>
          </cell>
          <cell r="X2082">
            <v>174</v>
          </cell>
          <cell r="Y2082">
            <v>0</v>
          </cell>
          <cell r="Z2082">
            <v>30</v>
          </cell>
          <cell r="AA2082">
            <v>0</v>
          </cell>
          <cell r="AB2082">
            <v>30</v>
          </cell>
          <cell r="AC2082">
            <v>144</v>
          </cell>
        </row>
        <row r="2083">
          <cell r="V2083" t="str">
            <v>6529342GREY BLACKHDA06FTCSBD</v>
          </cell>
          <cell r="W2083">
            <v>330</v>
          </cell>
          <cell r="X2083">
            <v>336</v>
          </cell>
          <cell r="Y2083">
            <v>0</v>
          </cell>
          <cell r="Z2083">
            <v>6</v>
          </cell>
          <cell r="AA2083">
            <v>0</v>
          </cell>
          <cell r="AB2083">
            <v>6</v>
          </cell>
          <cell r="AC2083">
            <v>330</v>
          </cell>
        </row>
        <row r="2084">
          <cell r="V2084" t="str">
            <v>6529600PINKHDA03S23SBD</v>
          </cell>
          <cell r="W2084">
            <v>0</v>
          </cell>
          <cell r="X2084">
            <v>0</v>
          </cell>
          <cell r="Y2084">
            <v>648</v>
          </cell>
          <cell r="Z2084">
            <v>0</v>
          </cell>
          <cell r="AA2084">
            <v>0</v>
          </cell>
          <cell r="AB2084">
            <v>0</v>
          </cell>
          <cell r="AC2084">
            <v>648</v>
          </cell>
          <cell r="AD2084">
            <v>648</v>
          </cell>
          <cell r="AE2084">
            <v>46156</v>
          </cell>
        </row>
        <row r="2085">
          <cell r="V2085" t="str">
            <v>6529600PINKHDA03S54SBD</v>
          </cell>
          <cell r="W2085">
            <v>0</v>
          </cell>
          <cell r="X2085">
            <v>0</v>
          </cell>
          <cell r="Y2085">
            <v>648</v>
          </cell>
          <cell r="Z2085">
            <v>0</v>
          </cell>
          <cell r="AA2085">
            <v>0</v>
          </cell>
          <cell r="AB2085">
            <v>0</v>
          </cell>
          <cell r="AC2085">
            <v>648</v>
          </cell>
          <cell r="AD2085">
            <v>648</v>
          </cell>
          <cell r="AE2085">
            <v>46156</v>
          </cell>
        </row>
        <row r="2086">
          <cell r="V2086" t="str">
            <v>6530921BLACKHDA03S6XSBD</v>
          </cell>
          <cell r="W2086">
            <v>21</v>
          </cell>
          <cell r="X2086">
            <v>21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21</v>
          </cell>
        </row>
        <row r="2087">
          <cell r="V2087" t="str">
            <v>6532301BLACKHDA06DLDSBD</v>
          </cell>
          <cell r="W2087">
            <v>66</v>
          </cell>
          <cell r="X2087">
            <v>66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66</v>
          </cell>
        </row>
        <row r="2088">
          <cell r="V2088" t="str">
            <v>6533408LIGHT PURPLEHDA06DLDSBD</v>
          </cell>
          <cell r="W2088">
            <v>6</v>
          </cell>
          <cell r="X2088">
            <v>6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6</v>
          </cell>
        </row>
        <row r="2089">
          <cell r="V2089" t="str">
            <v>6533512GRAY MISTHDA06DLDSBD</v>
          </cell>
          <cell r="W2089">
            <v>18</v>
          </cell>
          <cell r="X2089">
            <v>24</v>
          </cell>
          <cell r="Y2089">
            <v>0</v>
          </cell>
          <cell r="Z2089">
            <v>6</v>
          </cell>
          <cell r="AA2089">
            <v>0</v>
          </cell>
          <cell r="AB2089">
            <v>6</v>
          </cell>
          <cell r="AC2089">
            <v>18</v>
          </cell>
        </row>
        <row r="2090">
          <cell r="V2090" t="str">
            <v>6533519PURPLEHDA06DLDSBD</v>
          </cell>
          <cell r="W2090">
            <v>18</v>
          </cell>
          <cell r="X2090">
            <v>48</v>
          </cell>
          <cell r="Y2090">
            <v>0</v>
          </cell>
          <cell r="Z2090">
            <v>18</v>
          </cell>
          <cell r="AA2090">
            <v>12</v>
          </cell>
          <cell r="AB2090">
            <v>30</v>
          </cell>
          <cell r="AC2090">
            <v>18</v>
          </cell>
        </row>
        <row r="2091">
          <cell r="V2091" t="str">
            <v>6534412PURPLEHDA06DLDSBD</v>
          </cell>
          <cell r="W2091">
            <v>48</v>
          </cell>
          <cell r="X2091">
            <v>48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48</v>
          </cell>
        </row>
        <row r="2092">
          <cell r="V2092" t="str">
            <v>6539342GREY BLACKHDA06DLDSBD</v>
          </cell>
          <cell r="W2092">
            <v>198</v>
          </cell>
          <cell r="X2092">
            <v>204</v>
          </cell>
          <cell r="Y2092">
            <v>0</v>
          </cell>
          <cell r="Z2092">
            <v>6</v>
          </cell>
          <cell r="AA2092">
            <v>0</v>
          </cell>
          <cell r="AB2092">
            <v>6</v>
          </cell>
          <cell r="AC2092">
            <v>198</v>
          </cell>
        </row>
        <row r="2093">
          <cell r="V2093" t="str">
            <v>6539600PINKHDA03S45SBD</v>
          </cell>
          <cell r="W2093">
            <v>0</v>
          </cell>
          <cell r="X2093">
            <v>0</v>
          </cell>
          <cell r="Y2093">
            <v>648</v>
          </cell>
          <cell r="Z2093">
            <v>0</v>
          </cell>
          <cell r="AA2093">
            <v>0</v>
          </cell>
          <cell r="AB2093">
            <v>0</v>
          </cell>
          <cell r="AC2093">
            <v>648</v>
          </cell>
          <cell r="AD2093">
            <v>648</v>
          </cell>
          <cell r="AE2093">
            <v>46156</v>
          </cell>
        </row>
        <row r="2094">
          <cell r="V2094" t="str">
            <v>6539600PINKHDA03SX6SBD</v>
          </cell>
          <cell r="W2094">
            <v>0</v>
          </cell>
          <cell r="X2094">
            <v>0</v>
          </cell>
          <cell r="Y2094">
            <v>648</v>
          </cell>
          <cell r="Z2094">
            <v>0</v>
          </cell>
          <cell r="AA2094">
            <v>0</v>
          </cell>
          <cell r="AB2094">
            <v>0</v>
          </cell>
          <cell r="AC2094">
            <v>648</v>
          </cell>
          <cell r="AD2094">
            <v>648</v>
          </cell>
          <cell r="AE2094">
            <v>46156</v>
          </cell>
        </row>
        <row r="2095">
          <cell r="V2095" t="str">
            <v>6540921BLACKHDA03S78SBD</v>
          </cell>
          <cell r="W2095">
            <v>21</v>
          </cell>
          <cell r="X2095">
            <v>21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21</v>
          </cell>
        </row>
        <row r="2096">
          <cell r="V2096" t="str">
            <v>6541253GREYHDA06DBDSBD</v>
          </cell>
          <cell r="W2096">
            <v>6</v>
          </cell>
          <cell r="X2096">
            <v>6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6</v>
          </cell>
        </row>
        <row r="2097">
          <cell r="V2097" t="str">
            <v>6542301BLACKHDA06DBDSBD</v>
          </cell>
          <cell r="W2097">
            <v>24</v>
          </cell>
          <cell r="X2097">
            <v>36</v>
          </cell>
          <cell r="Y2097">
            <v>0</v>
          </cell>
          <cell r="Z2097">
            <v>12</v>
          </cell>
          <cell r="AA2097">
            <v>0</v>
          </cell>
          <cell r="AB2097">
            <v>12</v>
          </cell>
          <cell r="AC2097">
            <v>24</v>
          </cell>
        </row>
        <row r="2098">
          <cell r="V2098" t="str">
            <v>6542301BLACKHDMCREGSBD</v>
          </cell>
          <cell r="W2098">
            <v>11</v>
          </cell>
          <cell r="X2098">
            <v>11</v>
          </cell>
          <cell r="Y2098">
            <v>0</v>
          </cell>
          <cell r="Z2098">
            <v>0</v>
          </cell>
          <cell r="AA2098">
            <v>0</v>
          </cell>
          <cell r="AB2098">
            <v>0</v>
          </cell>
          <cell r="AC2098">
            <v>11</v>
          </cell>
        </row>
        <row r="2099">
          <cell r="V2099" t="str">
            <v>6543408LIGHT PURPLEHDA06DBDSBD</v>
          </cell>
          <cell r="W2099">
            <v>6</v>
          </cell>
          <cell r="X2099">
            <v>6</v>
          </cell>
          <cell r="Y2099">
            <v>0</v>
          </cell>
          <cell r="Z2099">
            <v>0</v>
          </cell>
          <cell r="AA2099">
            <v>0</v>
          </cell>
          <cell r="AB2099">
            <v>0</v>
          </cell>
          <cell r="AC2099">
            <v>6</v>
          </cell>
        </row>
        <row r="2100">
          <cell r="V2100" t="str">
            <v>6543512GRAY MISTHDA06DBDSBD</v>
          </cell>
          <cell r="W2100">
            <v>6</v>
          </cell>
          <cell r="X2100">
            <v>6</v>
          </cell>
          <cell r="Y2100">
            <v>0</v>
          </cell>
          <cell r="Z2100">
            <v>0</v>
          </cell>
          <cell r="AA2100">
            <v>0</v>
          </cell>
          <cell r="AB2100">
            <v>0</v>
          </cell>
          <cell r="AC2100">
            <v>6</v>
          </cell>
        </row>
        <row r="2101">
          <cell r="V2101" t="str">
            <v>6543519PURPLEHDA06DBDSBD</v>
          </cell>
          <cell r="W2101">
            <v>12</v>
          </cell>
          <cell r="X2101">
            <v>36</v>
          </cell>
          <cell r="Y2101">
            <v>0</v>
          </cell>
          <cell r="Z2101">
            <v>12</v>
          </cell>
          <cell r="AA2101">
            <v>12</v>
          </cell>
          <cell r="AB2101">
            <v>24</v>
          </cell>
          <cell r="AC2101">
            <v>12</v>
          </cell>
        </row>
        <row r="2102">
          <cell r="V2102" t="str">
            <v>6544412PURPLEHDA06DBDSBD</v>
          </cell>
          <cell r="W2102">
            <v>6</v>
          </cell>
          <cell r="X2102">
            <v>6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6</v>
          </cell>
        </row>
        <row r="2103">
          <cell r="V2103" t="str">
            <v>6549342GREY BLACKHDA06DBDSBD</v>
          </cell>
          <cell r="W2103">
            <v>240</v>
          </cell>
          <cell r="X2103">
            <v>246</v>
          </cell>
          <cell r="Y2103">
            <v>0</v>
          </cell>
          <cell r="Z2103">
            <v>6</v>
          </cell>
          <cell r="AA2103">
            <v>0</v>
          </cell>
          <cell r="AB2103">
            <v>6</v>
          </cell>
          <cell r="AC2103">
            <v>240</v>
          </cell>
        </row>
        <row r="2104">
          <cell r="V2104" t="str">
            <v>6549600PINKHDA03S01SBD</v>
          </cell>
          <cell r="W2104">
            <v>0</v>
          </cell>
          <cell r="X2104">
            <v>0</v>
          </cell>
          <cell r="Y2104">
            <v>648</v>
          </cell>
          <cell r="Z2104">
            <v>0</v>
          </cell>
          <cell r="AA2104">
            <v>0</v>
          </cell>
          <cell r="AB2104">
            <v>0</v>
          </cell>
          <cell r="AC2104">
            <v>648</v>
          </cell>
          <cell r="AD2104">
            <v>648</v>
          </cell>
          <cell r="AE2104">
            <v>46156</v>
          </cell>
        </row>
        <row r="2105">
          <cell r="V2105" t="str">
            <v>6549600PINKHDA03S78SBD</v>
          </cell>
          <cell r="W2105">
            <v>0</v>
          </cell>
          <cell r="X2105">
            <v>0</v>
          </cell>
          <cell r="Y2105">
            <v>648</v>
          </cell>
          <cell r="Z2105">
            <v>0</v>
          </cell>
          <cell r="AA2105">
            <v>0</v>
          </cell>
          <cell r="AB2105">
            <v>0</v>
          </cell>
          <cell r="AC2105">
            <v>648</v>
          </cell>
          <cell r="AD2105">
            <v>648</v>
          </cell>
          <cell r="AE2105">
            <v>46156</v>
          </cell>
        </row>
        <row r="2106">
          <cell r="V2106" t="str">
            <v>6553516GREENHDA06FINSBD</v>
          </cell>
          <cell r="W2106">
            <v>72</v>
          </cell>
          <cell r="X2106">
            <v>84</v>
          </cell>
          <cell r="Y2106">
            <v>0</v>
          </cell>
          <cell r="Z2106">
            <v>6</v>
          </cell>
          <cell r="AA2106">
            <v>6</v>
          </cell>
          <cell r="AB2106">
            <v>12</v>
          </cell>
          <cell r="AC2106">
            <v>72</v>
          </cell>
        </row>
        <row r="2107">
          <cell r="V2107" t="str">
            <v>6559333GREYHDA06DNNSBD</v>
          </cell>
          <cell r="W2107">
            <v>378</v>
          </cell>
          <cell r="X2107">
            <v>390</v>
          </cell>
          <cell r="Y2107">
            <v>0</v>
          </cell>
          <cell r="Z2107">
            <v>12</v>
          </cell>
          <cell r="AA2107">
            <v>0</v>
          </cell>
          <cell r="AB2107">
            <v>12</v>
          </cell>
          <cell r="AC2107">
            <v>378</v>
          </cell>
        </row>
        <row r="2108">
          <cell r="V2108" t="str">
            <v>6570207BLACKHDA03S23SBD</v>
          </cell>
          <cell r="W2108">
            <v>66</v>
          </cell>
          <cell r="X2108">
            <v>180</v>
          </cell>
          <cell r="Y2108">
            <v>0</v>
          </cell>
          <cell r="Z2108">
            <v>102</v>
          </cell>
          <cell r="AA2108">
            <v>12</v>
          </cell>
          <cell r="AB2108">
            <v>114</v>
          </cell>
          <cell r="AC2108">
            <v>66</v>
          </cell>
        </row>
        <row r="2109">
          <cell r="V2109" t="str">
            <v>6570207BLACKHDA03S54SBD</v>
          </cell>
          <cell r="W2109">
            <v>84</v>
          </cell>
          <cell r="X2109">
            <v>192</v>
          </cell>
          <cell r="Y2109">
            <v>0</v>
          </cell>
          <cell r="Z2109">
            <v>96</v>
          </cell>
          <cell r="AA2109">
            <v>12</v>
          </cell>
          <cell r="AB2109">
            <v>108</v>
          </cell>
          <cell r="AC2109">
            <v>84</v>
          </cell>
        </row>
        <row r="2110">
          <cell r="V2110" t="str">
            <v>6570215GREYREGSBD</v>
          </cell>
          <cell r="W2110">
            <v>3</v>
          </cell>
          <cell r="X2110">
            <v>3</v>
          </cell>
          <cell r="Y2110">
            <v>0</v>
          </cell>
          <cell r="Z2110">
            <v>0</v>
          </cell>
          <cell r="AA2110">
            <v>0</v>
          </cell>
          <cell r="AB2110">
            <v>0</v>
          </cell>
          <cell r="AC2110">
            <v>3</v>
          </cell>
        </row>
        <row r="2111">
          <cell r="V2111" t="str">
            <v>6570215GREYHDA03S23SBD</v>
          </cell>
          <cell r="W2111">
            <v>294</v>
          </cell>
          <cell r="X2111">
            <v>345</v>
          </cell>
          <cell r="Y2111">
            <v>0</v>
          </cell>
          <cell r="Z2111">
            <v>51</v>
          </cell>
          <cell r="AA2111">
            <v>0</v>
          </cell>
          <cell r="AB2111">
            <v>51</v>
          </cell>
          <cell r="AC2111">
            <v>294</v>
          </cell>
        </row>
        <row r="2112">
          <cell r="V2112" t="str">
            <v>6570215GREYHDA03S54SBD</v>
          </cell>
          <cell r="W2112">
            <v>378</v>
          </cell>
          <cell r="X2112">
            <v>441</v>
          </cell>
          <cell r="Y2112">
            <v>0</v>
          </cell>
          <cell r="Z2112">
            <v>63</v>
          </cell>
          <cell r="AA2112">
            <v>0</v>
          </cell>
          <cell r="AB2112">
            <v>63</v>
          </cell>
          <cell r="AC2112">
            <v>378</v>
          </cell>
        </row>
        <row r="2113">
          <cell r="V2113" t="str">
            <v>6570215GREYHDMCREGSBD</v>
          </cell>
          <cell r="W2113">
            <v>-84</v>
          </cell>
          <cell r="X2113">
            <v>240</v>
          </cell>
          <cell r="Y2113">
            <v>0</v>
          </cell>
          <cell r="Z2113">
            <v>324</v>
          </cell>
          <cell r="AA2113">
            <v>0</v>
          </cell>
          <cell r="AB2113">
            <v>324</v>
          </cell>
          <cell r="AC2113">
            <v>-84</v>
          </cell>
        </row>
        <row r="2114">
          <cell r="V2114" t="str">
            <v>6570925BLACKHDA03S3TSBD</v>
          </cell>
          <cell r="W2114">
            <v>21</v>
          </cell>
          <cell r="X2114">
            <v>21</v>
          </cell>
          <cell r="Y2114">
            <v>0</v>
          </cell>
          <cell r="Z2114">
            <v>0</v>
          </cell>
          <cell r="AA2114">
            <v>0</v>
          </cell>
          <cell r="AB2114">
            <v>0</v>
          </cell>
          <cell r="AC2114">
            <v>21</v>
          </cell>
        </row>
        <row r="2115">
          <cell r="V2115" t="str">
            <v>6570925BLACKHDA06FTASBD</v>
          </cell>
          <cell r="W2115">
            <v>12</v>
          </cell>
          <cell r="X2115">
            <v>12</v>
          </cell>
          <cell r="Y2115">
            <v>0</v>
          </cell>
          <cell r="Z2115">
            <v>0</v>
          </cell>
          <cell r="AA2115">
            <v>0</v>
          </cell>
          <cell r="AB2115">
            <v>0</v>
          </cell>
          <cell r="AC2115">
            <v>12</v>
          </cell>
        </row>
        <row r="2116">
          <cell r="V2116" t="str">
            <v>6572321BLACKHDMCREGSBD</v>
          </cell>
          <cell r="W2116">
            <v>36</v>
          </cell>
          <cell r="X2116">
            <v>36</v>
          </cell>
          <cell r="Y2116">
            <v>0</v>
          </cell>
          <cell r="Z2116">
            <v>0</v>
          </cell>
          <cell r="AA2116">
            <v>0</v>
          </cell>
          <cell r="AB2116">
            <v>0</v>
          </cell>
          <cell r="AC2116">
            <v>36</v>
          </cell>
        </row>
        <row r="2117">
          <cell r="V2117" t="str">
            <v>6573503CHARCOAL HEATHERHDA06FTCSBD</v>
          </cell>
          <cell r="W2117">
            <v>24</v>
          </cell>
          <cell r="X2117">
            <v>42</v>
          </cell>
          <cell r="Y2117">
            <v>0</v>
          </cell>
          <cell r="Z2117">
            <v>6</v>
          </cell>
          <cell r="AA2117">
            <v>12</v>
          </cell>
          <cell r="AB2117">
            <v>18</v>
          </cell>
          <cell r="AC2117">
            <v>24</v>
          </cell>
        </row>
        <row r="2118">
          <cell r="V2118" t="str">
            <v>6573516GREENHDA06FTCSBD</v>
          </cell>
          <cell r="W2118">
            <v>12</v>
          </cell>
          <cell r="X2118">
            <v>12</v>
          </cell>
          <cell r="Y2118">
            <v>0</v>
          </cell>
          <cell r="Z2118">
            <v>0</v>
          </cell>
          <cell r="AA2118">
            <v>0</v>
          </cell>
          <cell r="AB2118">
            <v>0</v>
          </cell>
          <cell r="AC2118">
            <v>12</v>
          </cell>
        </row>
        <row r="2119">
          <cell r="V2119" t="str">
            <v>6579333GREYHDA06FTDSBD</v>
          </cell>
          <cell r="W2119">
            <v>90</v>
          </cell>
          <cell r="X2119">
            <v>120</v>
          </cell>
          <cell r="Y2119">
            <v>0</v>
          </cell>
          <cell r="Z2119">
            <v>30</v>
          </cell>
          <cell r="AA2119">
            <v>0</v>
          </cell>
          <cell r="AB2119">
            <v>30</v>
          </cell>
          <cell r="AC2119">
            <v>90</v>
          </cell>
        </row>
        <row r="2120">
          <cell r="V2120" t="str">
            <v>6579601LIGHT HEATHER GREYHDA03S23SBD</v>
          </cell>
          <cell r="W2120">
            <v>0</v>
          </cell>
          <cell r="X2120">
            <v>0</v>
          </cell>
          <cell r="Y2120">
            <v>648</v>
          </cell>
          <cell r="Z2120">
            <v>0</v>
          </cell>
          <cell r="AA2120">
            <v>0</v>
          </cell>
          <cell r="AB2120">
            <v>0</v>
          </cell>
          <cell r="AC2120">
            <v>648</v>
          </cell>
          <cell r="AD2120">
            <v>648</v>
          </cell>
          <cell r="AE2120">
            <v>46156</v>
          </cell>
        </row>
        <row r="2121">
          <cell r="V2121" t="str">
            <v>6579601LIGHT HEATHER GREYHDA03S54SBD</v>
          </cell>
          <cell r="W2121">
            <v>0</v>
          </cell>
          <cell r="X2121">
            <v>0</v>
          </cell>
          <cell r="Y2121">
            <v>648</v>
          </cell>
          <cell r="Z2121">
            <v>0</v>
          </cell>
          <cell r="AA2121">
            <v>0</v>
          </cell>
          <cell r="AB2121">
            <v>0</v>
          </cell>
          <cell r="AC2121">
            <v>648</v>
          </cell>
          <cell r="AD2121">
            <v>648</v>
          </cell>
          <cell r="AE2121">
            <v>46156</v>
          </cell>
        </row>
        <row r="2122">
          <cell r="V2122" t="str">
            <v>6580207BLACKHDA03S45SBD</v>
          </cell>
          <cell r="W2122">
            <v>0</v>
          </cell>
          <cell r="X2122">
            <v>12</v>
          </cell>
          <cell r="Y2122">
            <v>0</v>
          </cell>
          <cell r="Z2122">
            <v>9</v>
          </cell>
          <cell r="AA2122">
            <v>3</v>
          </cell>
          <cell r="AB2122">
            <v>12</v>
          </cell>
          <cell r="AC2122">
            <v>0</v>
          </cell>
        </row>
        <row r="2123">
          <cell r="V2123" t="str">
            <v>6580207BLACKHDA03S67SBD</v>
          </cell>
          <cell r="W2123">
            <v>-3</v>
          </cell>
          <cell r="X2123">
            <v>9</v>
          </cell>
          <cell r="Y2123">
            <v>0</v>
          </cell>
          <cell r="Z2123">
            <v>9</v>
          </cell>
          <cell r="AA2123">
            <v>3</v>
          </cell>
          <cell r="AB2123">
            <v>12</v>
          </cell>
          <cell r="AC2123">
            <v>-3</v>
          </cell>
        </row>
        <row r="2124">
          <cell r="V2124" t="str">
            <v>6580215GREYREGSBD</v>
          </cell>
          <cell r="W2124">
            <v>18</v>
          </cell>
          <cell r="X2124">
            <v>18</v>
          </cell>
          <cell r="Y2124">
            <v>0</v>
          </cell>
          <cell r="Z2124">
            <v>0</v>
          </cell>
          <cell r="AA2124">
            <v>0</v>
          </cell>
          <cell r="AB2124">
            <v>0</v>
          </cell>
          <cell r="AC2124">
            <v>18</v>
          </cell>
        </row>
        <row r="2125">
          <cell r="V2125" t="str">
            <v>6580215GREYHDA03S45SBD</v>
          </cell>
          <cell r="W2125">
            <v>681</v>
          </cell>
          <cell r="X2125">
            <v>684</v>
          </cell>
          <cell r="Y2125">
            <v>0</v>
          </cell>
          <cell r="Z2125">
            <v>3</v>
          </cell>
          <cell r="AA2125">
            <v>0</v>
          </cell>
          <cell r="AB2125">
            <v>3</v>
          </cell>
          <cell r="AC2125">
            <v>681</v>
          </cell>
        </row>
        <row r="2126">
          <cell r="V2126" t="str">
            <v>6580215GREYHDA03S67SBD</v>
          </cell>
          <cell r="W2126">
            <v>402</v>
          </cell>
          <cell r="X2126">
            <v>405</v>
          </cell>
          <cell r="Y2126">
            <v>0</v>
          </cell>
          <cell r="Z2126">
            <v>3</v>
          </cell>
          <cell r="AA2126">
            <v>0</v>
          </cell>
          <cell r="AB2126">
            <v>3</v>
          </cell>
          <cell r="AC2126">
            <v>402</v>
          </cell>
        </row>
        <row r="2127">
          <cell r="V2127" t="str">
            <v>6580215GREYHDMCREGSBD</v>
          </cell>
          <cell r="W2127">
            <v>168</v>
          </cell>
          <cell r="X2127">
            <v>432</v>
          </cell>
          <cell r="Y2127">
            <v>0</v>
          </cell>
          <cell r="Z2127">
            <v>264</v>
          </cell>
          <cell r="AA2127">
            <v>0</v>
          </cell>
          <cell r="AB2127">
            <v>264</v>
          </cell>
          <cell r="AC2127">
            <v>168</v>
          </cell>
        </row>
        <row r="2128">
          <cell r="V2128" t="str">
            <v>6582321BLACKHDA06DLJSBD</v>
          </cell>
          <cell r="W2128">
            <v>1974</v>
          </cell>
          <cell r="X2128">
            <v>1974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1974</v>
          </cell>
        </row>
        <row r="2129">
          <cell r="V2129" t="str">
            <v>6582321BLACKHDMCREGSBD</v>
          </cell>
          <cell r="W2129">
            <v>24</v>
          </cell>
          <cell r="X2129">
            <v>24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24</v>
          </cell>
        </row>
        <row r="2130">
          <cell r="V2130" t="str">
            <v>6583503CHARCOAL HEATHERHDA06DLFSBD</v>
          </cell>
          <cell r="W2130">
            <v>18</v>
          </cell>
          <cell r="X2130">
            <v>48</v>
          </cell>
          <cell r="Y2130">
            <v>0</v>
          </cell>
          <cell r="Z2130">
            <v>12</v>
          </cell>
          <cell r="AA2130">
            <v>18</v>
          </cell>
          <cell r="AB2130">
            <v>30</v>
          </cell>
          <cell r="AC2130">
            <v>18</v>
          </cell>
        </row>
        <row r="2131">
          <cell r="V2131" t="str">
            <v>6583516GREENHDA06DLFSBD</v>
          </cell>
          <cell r="W2131">
            <v>72</v>
          </cell>
          <cell r="X2131">
            <v>78</v>
          </cell>
          <cell r="Y2131">
            <v>0</v>
          </cell>
          <cell r="Z2131">
            <v>6</v>
          </cell>
          <cell r="AA2131">
            <v>0</v>
          </cell>
          <cell r="AB2131">
            <v>6</v>
          </cell>
          <cell r="AC2131">
            <v>72</v>
          </cell>
        </row>
        <row r="2132">
          <cell r="V2132" t="str">
            <v>6589601LIGHT HEATHER GREYHDA03S45SBD</v>
          </cell>
          <cell r="W2132">
            <v>0</v>
          </cell>
          <cell r="X2132">
            <v>0</v>
          </cell>
          <cell r="Y2132">
            <v>648</v>
          </cell>
          <cell r="Z2132">
            <v>0</v>
          </cell>
          <cell r="AA2132">
            <v>0</v>
          </cell>
          <cell r="AB2132">
            <v>0</v>
          </cell>
          <cell r="AC2132">
            <v>648</v>
          </cell>
          <cell r="AD2132">
            <v>648</v>
          </cell>
          <cell r="AE2132">
            <v>46156</v>
          </cell>
        </row>
        <row r="2133">
          <cell r="V2133" t="str">
            <v>6589601LIGHT HEATHER GREYHDA03S67SBD</v>
          </cell>
          <cell r="W2133">
            <v>0</v>
          </cell>
          <cell r="X2133">
            <v>0</v>
          </cell>
          <cell r="Y2133">
            <v>648</v>
          </cell>
          <cell r="Z2133">
            <v>0</v>
          </cell>
          <cell r="AA2133">
            <v>0</v>
          </cell>
          <cell r="AB2133">
            <v>0</v>
          </cell>
          <cell r="AC2133">
            <v>648</v>
          </cell>
          <cell r="AD2133">
            <v>648</v>
          </cell>
          <cell r="AE2133">
            <v>46156</v>
          </cell>
        </row>
        <row r="2134">
          <cell r="V2134" t="str">
            <v>6590207BLACKHDA03S21SBD</v>
          </cell>
          <cell r="W2134">
            <v>283</v>
          </cell>
          <cell r="X2134">
            <v>304</v>
          </cell>
          <cell r="Y2134">
            <v>0</v>
          </cell>
          <cell r="Z2134">
            <v>18</v>
          </cell>
          <cell r="AA2134">
            <v>3</v>
          </cell>
          <cell r="AB2134">
            <v>21</v>
          </cell>
          <cell r="AC2134">
            <v>283</v>
          </cell>
        </row>
        <row r="2135">
          <cell r="V2135" t="str">
            <v>6590207BLACKHDA03S81SBD</v>
          </cell>
          <cell r="W2135">
            <v>6</v>
          </cell>
          <cell r="X2135">
            <v>27</v>
          </cell>
          <cell r="Y2135">
            <v>0</v>
          </cell>
          <cell r="Z2135">
            <v>18</v>
          </cell>
          <cell r="AA2135">
            <v>3</v>
          </cell>
          <cell r="AB2135">
            <v>21</v>
          </cell>
          <cell r="AC2135">
            <v>6</v>
          </cell>
        </row>
        <row r="2136">
          <cell r="V2136" t="str">
            <v>6590215GREYREGSBD</v>
          </cell>
          <cell r="W2136">
            <v>3</v>
          </cell>
          <cell r="X2136">
            <v>3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3</v>
          </cell>
        </row>
        <row r="2137">
          <cell r="V2137" t="str">
            <v>6590215GREYHDA03S21SBD</v>
          </cell>
          <cell r="W2137">
            <v>651</v>
          </cell>
          <cell r="X2137">
            <v>657</v>
          </cell>
          <cell r="Y2137">
            <v>0</v>
          </cell>
          <cell r="Z2137">
            <v>6</v>
          </cell>
          <cell r="AA2137">
            <v>0</v>
          </cell>
          <cell r="AB2137">
            <v>6</v>
          </cell>
          <cell r="AC2137">
            <v>651</v>
          </cell>
        </row>
        <row r="2138">
          <cell r="V2138" t="str">
            <v>6590215GREYHDA03S81SBD</v>
          </cell>
          <cell r="W2138">
            <v>528</v>
          </cell>
          <cell r="X2138">
            <v>540</v>
          </cell>
          <cell r="Y2138">
            <v>0</v>
          </cell>
          <cell r="Z2138">
            <v>12</v>
          </cell>
          <cell r="AA2138">
            <v>0</v>
          </cell>
          <cell r="AB2138">
            <v>12</v>
          </cell>
          <cell r="AC2138">
            <v>528</v>
          </cell>
        </row>
        <row r="2139">
          <cell r="V2139" t="str">
            <v>6590215GREYHDA06DBASBD</v>
          </cell>
          <cell r="W2139">
            <v>12</v>
          </cell>
          <cell r="X2139">
            <v>12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12</v>
          </cell>
        </row>
        <row r="2140">
          <cell r="V2140" t="str">
            <v>6590215GREYHDMCREGSBD</v>
          </cell>
          <cell r="W2140">
            <v>324</v>
          </cell>
          <cell r="X2140">
            <v>336</v>
          </cell>
          <cell r="Y2140">
            <v>0</v>
          </cell>
          <cell r="Z2140">
            <v>12</v>
          </cell>
          <cell r="AA2140">
            <v>0</v>
          </cell>
          <cell r="AB2140">
            <v>12</v>
          </cell>
          <cell r="AC2140">
            <v>324</v>
          </cell>
        </row>
        <row r="2141">
          <cell r="V2141" t="str">
            <v>6592300GREYHDA06DBASBD</v>
          </cell>
          <cell r="W2141">
            <v>1</v>
          </cell>
          <cell r="X2141">
            <v>1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1</v>
          </cell>
        </row>
        <row r="2142">
          <cell r="V2142" t="str">
            <v>6592321BLACKHDMCREGSBD</v>
          </cell>
          <cell r="W2142">
            <v>24</v>
          </cell>
          <cell r="X2142">
            <v>24</v>
          </cell>
          <cell r="Y2142">
            <v>0</v>
          </cell>
          <cell r="Z2142">
            <v>0</v>
          </cell>
          <cell r="AA2142">
            <v>0</v>
          </cell>
          <cell r="AB2142">
            <v>0</v>
          </cell>
          <cell r="AC2142">
            <v>24</v>
          </cell>
        </row>
        <row r="2143">
          <cell r="V2143" t="str">
            <v>6593503CHARCOAL HEATHERHDA06DBASBD</v>
          </cell>
          <cell r="W2143">
            <v>18</v>
          </cell>
          <cell r="X2143">
            <v>42</v>
          </cell>
          <cell r="Y2143">
            <v>0</v>
          </cell>
          <cell r="Z2143">
            <v>6</v>
          </cell>
          <cell r="AA2143">
            <v>18</v>
          </cell>
          <cell r="AB2143">
            <v>24</v>
          </cell>
          <cell r="AC2143">
            <v>18</v>
          </cell>
        </row>
        <row r="2144">
          <cell r="V2144" t="str">
            <v>6599601LIGHT HEATHER GREYHDA03S21SBD</v>
          </cell>
          <cell r="W2144">
            <v>0</v>
          </cell>
          <cell r="X2144">
            <v>0</v>
          </cell>
          <cell r="Y2144">
            <v>648</v>
          </cell>
          <cell r="Z2144">
            <v>0</v>
          </cell>
          <cell r="AA2144">
            <v>0</v>
          </cell>
          <cell r="AB2144">
            <v>0</v>
          </cell>
          <cell r="AC2144">
            <v>648</v>
          </cell>
          <cell r="AD2144">
            <v>648</v>
          </cell>
          <cell r="AE2144">
            <v>46156</v>
          </cell>
        </row>
        <row r="2145">
          <cell r="V2145" t="str">
            <v>6599601LIGHT HEATHER GREYHDA03S81SBD</v>
          </cell>
          <cell r="W2145">
            <v>0</v>
          </cell>
          <cell r="X2145">
            <v>0</v>
          </cell>
          <cell r="Y2145">
            <v>648</v>
          </cell>
          <cell r="Z2145">
            <v>0</v>
          </cell>
          <cell r="AA2145">
            <v>0</v>
          </cell>
          <cell r="AB2145">
            <v>0</v>
          </cell>
          <cell r="AC2145">
            <v>648</v>
          </cell>
          <cell r="AD2145">
            <v>648</v>
          </cell>
          <cell r="AE2145">
            <v>46156</v>
          </cell>
        </row>
        <row r="2146">
          <cell r="V2146" t="str">
            <v>7009313LIGHT PINKHDA06SAASBD</v>
          </cell>
          <cell r="W2146">
            <v>666</v>
          </cell>
          <cell r="X2146">
            <v>870</v>
          </cell>
          <cell r="Y2146">
            <v>0</v>
          </cell>
          <cell r="Z2146">
            <v>198</v>
          </cell>
          <cell r="AA2146">
            <v>6</v>
          </cell>
          <cell r="AB2146">
            <v>204</v>
          </cell>
          <cell r="AC2146">
            <v>666</v>
          </cell>
        </row>
        <row r="2147">
          <cell r="V2147" t="str">
            <v>7009319PINK BLACK WHITEHDA12SAHSBD</v>
          </cell>
          <cell r="W2147">
            <v>960</v>
          </cell>
          <cell r="X2147">
            <v>1092</v>
          </cell>
          <cell r="Y2147">
            <v>0</v>
          </cell>
          <cell r="Z2147">
            <v>48</v>
          </cell>
          <cell r="AA2147">
            <v>84</v>
          </cell>
          <cell r="AB2147">
            <v>132</v>
          </cell>
          <cell r="AC2147">
            <v>960</v>
          </cell>
        </row>
        <row r="2148">
          <cell r="V2148" t="str">
            <v>7009319PINK BLACK WHITEHDMCREGSBD</v>
          </cell>
          <cell r="W2148">
            <v>310</v>
          </cell>
          <cell r="X2148">
            <v>310</v>
          </cell>
          <cell r="Y2148">
            <v>0</v>
          </cell>
          <cell r="Z2148">
            <v>0</v>
          </cell>
          <cell r="AA2148">
            <v>0</v>
          </cell>
          <cell r="AB2148">
            <v>0</v>
          </cell>
          <cell r="AC2148">
            <v>310</v>
          </cell>
        </row>
        <row r="2149">
          <cell r="V2149" t="str">
            <v>7009321LIGHT PINK BLACKHDA12SAASBD</v>
          </cell>
          <cell r="W2149">
            <v>1536</v>
          </cell>
          <cell r="X2149">
            <v>1572</v>
          </cell>
          <cell r="Y2149">
            <v>0</v>
          </cell>
          <cell r="Z2149">
            <v>24</v>
          </cell>
          <cell r="AA2149">
            <v>12</v>
          </cell>
          <cell r="AB2149">
            <v>36</v>
          </cell>
          <cell r="AC2149">
            <v>1536</v>
          </cell>
        </row>
        <row r="2150">
          <cell r="V2150" t="str">
            <v>7009321LIGHT PINK BLACKHDMCREGSBD</v>
          </cell>
          <cell r="W2150">
            <v>132</v>
          </cell>
          <cell r="X2150">
            <v>132</v>
          </cell>
          <cell r="Y2150">
            <v>0</v>
          </cell>
          <cell r="Z2150">
            <v>0</v>
          </cell>
          <cell r="AA2150">
            <v>0</v>
          </cell>
          <cell r="AB2150">
            <v>0</v>
          </cell>
          <cell r="AC2150">
            <v>132</v>
          </cell>
        </row>
        <row r="2151">
          <cell r="V2151" t="str">
            <v>7009329LIGHT PINKHDA12SADSBD</v>
          </cell>
          <cell r="W2151">
            <v>1908</v>
          </cell>
          <cell r="X2151">
            <v>1944</v>
          </cell>
          <cell r="Y2151">
            <v>0</v>
          </cell>
          <cell r="Z2151">
            <v>36</v>
          </cell>
          <cell r="AA2151">
            <v>0</v>
          </cell>
          <cell r="AB2151">
            <v>36</v>
          </cell>
          <cell r="AC2151">
            <v>1908</v>
          </cell>
        </row>
        <row r="2152">
          <cell r="V2152" t="str">
            <v>7009329LIGHT PINKHDMCREGSBD</v>
          </cell>
          <cell r="W2152">
            <v>12</v>
          </cell>
          <cell r="X2152">
            <v>12</v>
          </cell>
          <cell r="Y2152">
            <v>0</v>
          </cell>
          <cell r="Z2152">
            <v>0</v>
          </cell>
          <cell r="AA2152">
            <v>0</v>
          </cell>
          <cell r="AB2152">
            <v>0</v>
          </cell>
          <cell r="AC2152">
            <v>12</v>
          </cell>
        </row>
        <row r="2153">
          <cell r="V2153" t="str">
            <v>7009424GRAY MISTHDA12SADSBD</v>
          </cell>
          <cell r="W2153">
            <v>2496</v>
          </cell>
          <cell r="X2153">
            <v>2592</v>
          </cell>
          <cell r="Y2153">
            <v>0</v>
          </cell>
          <cell r="Z2153">
            <v>12</v>
          </cell>
          <cell r="AA2153">
            <v>84</v>
          </cell>
          <cell r="AB2153">
            <v>96</v>
          </cell>
          <cell r="AC2153">
            <v>2496</v>
          </cell>
        </row>
        <row r="2154">
          <cell r="V2154" t="str">
            <v>7009505BLACK PINKREGSBD</v>
          </cell>
          <cell r="W2154">
            <v>12</v>
          </cell>
          <cell r="X2154">
            <v>12</v>
          </cell>
          <cell r="Y2154">
            <v>0</v>
          </cell>
          <cell r="Z2154">
            <v>0</v>
          </cell>
          <cell r="AA2154">
            <v>0</v>
          </cell>
          <cell r="AB2154">
            <v>0</v>
          </cell>
          <cell r="AC2154">
            <v>12</v>
          </cell>
        </row>
        <row r="2155">
          <cell r="V2155" t="str">
            <v>7009505BLACK PINKHDMCREGSBD</v>
          </cell>
          <cell r="W2155">
            <v>120</v>
          </cell>
          <cell r="X2155">
            <v>204</v>
          </cell>
          <cell r="Y2155">
            <v>0</v>
          </cell>
          <cell r="Z2155">
            <v>84</v>
          </cell>
          <cell r="AA2155">
            <v>0</v>
          </cell>
          <cell r="AB2155">
            <v>84</v>
          </cell>
          <cell r="AC2155">
            <v>120</v>
          </cell>
        </row>
        <row r="2156">
          <cell r="V2156" t="str">
            <v>7059307ORANGE BLACK WHITEHDA12SAHSBD</v>
          </cell>
          <cell r="W2156">
            <v>1200</v>
          </cell>
          <cell r="X2156">
            <v>1356</v>
          </cell>
          <cell r="Y2156">
            <v>0</v>
          </cell>
          <cell r="Z2156">
            <v>72</v>
          </cell>
          <cell r="AA2156">
            <v>84</v>
          </cell>
          <cell r="AB2156">
            <v>156</v>
          </cell>
          <cell r="AC2156">
            <v>1200</v>
          </cell>
        </row>
        <row r="2157">
          <cell r="V2157" t="str">
            <v>7059307ORANGE BLACK WHITEHDMCREGSBD</v>
          </cell>
          <cell r="W2157">
            <v>168</v>
          </cell>
          <cell r="X2157">
            <v>168</v>
          </cell>
          <cell r="Y2157">
            <v>0</v>
          </cell>
          <cell r="Z2157">
            <v>0</v>
          </cell>
          <cell r="AA2157">
            <v>0</v>
          </cell>
          <cell r="AB2157">
            <v>0</v>
          </cell>
          <cell r="AC2157">
            <v>168</v>
          </cell>
        </row>
        <row r="2158">
          <cell r="V2158" t="str">
            <v>7059309ORANGE BLACKHDA12SAASBD</v>
          </cell>
          <cell r="W2158">
            <v>516</v>
          </cell>
          <cell r="X2158">
            <v>552</v>
          </cell>
          <cell r="Y2158">
            <v>0</v>
          </cell>
          <cell r="Z2158">
            <v>24</v>
          </cell>
          <cell r="AA2158">
            <v>12</v>
          </cell>
          <cell r="AB2158">
            <v>36</v>
          </cell>
          <cell r="AC2158">
            <v>516</v>
          </cell>
        </row>
        <row r="2159">
          <cell r="V2159" t="str">
            <v>7059309ORANGE BLACKHDMCREGSBD</v>
          </cell>
          <cell r="W2159">
            <v>24</v>
          </cell>
          <cell r="X2159">
            <v>24</v>
          </cell>
          <cell r="Y2159">
            <v>0</v>
          </cell>
          <cell r="Z2159">
            <v>0</v>
          </cell>
          <cell r="AA2159">
            <v>0</v>
          </cell>
          <cell r="AB2159">
            <v>0</v>
          </cell>
          <cell r="AC2159">
            <v>24</v>
          </cell>
        </row>
        <row r="2160">
          <cell r="V2160" t="str">
            <v>7059311ORANGEHDA06SAASBD</v>
          </cell>
          <cell r="W2160">
            <v>1587</v>
          </cell>
          <cell r="X2160">
            <v>1641</v>
          </cell>
          <cell r="Y2160">
            <v>0</v>
          </cell>
          <cell r="Z2160">
            <v>48</v>
          </cell>
          <cell r="AA2160">
            <v>6</v>
          </cell>
          <cell r="AB2160">
            <v>54</v>
          </cell>
          <cell r="AC2160">
            <v>1587</v>
          </cell>
        </row>
        <row r="2161">
          <cell r="V2161" t="str">
            <v>7059311ORANGEHDMCREGSBD</v>
          </cell>
          <cell r="W2161">
            <v>12</v>
          </cell>
          <cell r="X2161">
            <v>12</v>
          </cell>
          <cell r="Y2161">
            <v>0</v>
          </cell>
          <cell r="Z2161">
            <v>0</v>
          </cell>
          <cell r="AA2161">
            <v>0</v>
          </cell>
          <cell r="AB2161">
            <v>0</v>
          </cell>
          <cell r="AC2161">
            <v>12</v>
          </cell>
        </row>
        <row r="2162">
          <cell r="V2162" t="str">
            <v>7059325BLACKHDA12SADSBD</v>
          </cell>
          <cell r="W2162">
            <v>852</v>
          </cell>
          <cell r="X2162">
            <v>912</v>
          </cell>
          <cell r="Y2162">
            <v>0</v>
          </cell>
          <cell r="Z2162">
            <v>60</v>
          </cell>
          <cell r="AA2162">
            <v>0</v>
          </cell>
          <cell r="AB2162">
            <v>60</v>
          </cell>
          <cell r="AC2162">
            <v>852</v>
          </cell>
        </row>
        <row r="2163">
          <cell r="V2163" t="str">
            <v>7059327ORANGEHDA12SADSBD</v>
          </cell>
          <cell r="W2163">
            <v>2340</v>
          </cell>
          <cell r="X2163">
            <v>2352</v>
          </cell>
          <cell r="Y2163">
            <v>0</v>
          </cell>
          <cell r="Z2163">
            <v>12</v>
          </cell>
          <cell r="AA2163">
            <v>0</v>
          </cell>
          <cell r="AB2163">
            <v>12</v>
          </cell>
          <cell r="AC2163">
            <v>2340</v>
          </cell>
        </row>
        <row r="2164">
          <cell r="V2164" t="str">
            <v>7059426GREENHDA12SADSBD</v>
          </cell>
          <cell r="W2164">
            <v>2268</v>
          </cell>
          <cell r="X2164">
            <v>2412</v>
          </cell>
          <cell r="Y2164">
            <v>0</v>
          </cell>
          <cell r="Z2164">
            <v>60</v>
          </cell>
          <cell r="AA2164">
            <v>84</v>
          </cell>
          <cell r="AB2164">
            <v>144</v>
          </cell>
          <cell r="AC2164">
            <v>2268</v>
          </cell>
        </row>
        <row r="2165">
          <cell r="V2165" t="str">
            <v>7059507BLACK ORANGEREGSBD</v>
          </cell>
          <cell r="W2165">
            <v>0</v>
          </cell>
          <cell r="X2165">
            <v>12</v>
          </cell>
          <cell r="Y2165">
            <v>0</v>
          </cell>
          <cell r="Z2165">
            <v>12</v>
          </cell>
          <cell r="AA2165">
            <v>0</v>
          </cell>
          <cell r="AB2165">
            <v>12</v>
          </cell>
          <cell r="AC2165">
            <v>0</v>
          </cell>
        </row>
        <row r="2166">
          <cell r="V2166" t="str">
            <v>7131638ROSEHDA06SAADI</v>
          </cell>
          <cell r="W2166">
            <v>-108</v>
          </cell>
          <cell r="X2166">
            <v>0</v>
          </cell>
          <cell r="Y2166">
            <v>108</v>
          </cell>
          <cell r="Z2166">
            <v>108</v>
          </cell>
          <cell r="AA2166">
            <v>0</v>
          </cell>
          <cell r="AB2166">
            <v>108</v>
          </cell>
          <cell r="AC2166">
            <v>0</v>
          </cell>
          <cell r="AD2166">
            <v>108</v>
          </cell>
          <cell r="AE2166">
            <v>46028</v>
          </cell>
        </row>
        <row r="2167">
          <cell r="V2167" t="str">
            <v>7131638ROSEHDA06SAASBD</v>
          </cell>
          <cell r="W2167">
            <v>-1086</v>
          </cell>
          <cell r="X2167">
            <v>0</v>
          </cell>
          <cell r="Y2167">
            <v>1098</v>
          </cell>
          <cell r="Z2167">
            <v>1086</v>
          </cell>
          <cell r="AA2167">
            <v>0</v>
          </cell>
          <cell r="AB2167">
            <v>1086</v>
          </cell>
          <cell r="AC2167">
            <v>12</v>
          </cell>
          <cell r="AD2167">
            <v>1098</v>
          </cell>
          <cell r="AE2167">
            <v>46071</v>
          </cell>
        </row>
        <row r="2168">
          <cell r="V2168" t="str">
            <v>7131638ROSEHDMCREGSBD</v>
          </cell>
          <cell r="W2168">
            <v>-96</v>
          </cell>
          <cell r="X2168">
            <v>0</v>
          </cell>
          <cell r="Y2168">
            <v>96</v>
          </cell>
          <cell r="Z2168">
            <v>96</v>
          </cell>
          <cell r="AA2168">
            <v>0</v>
          </cell>
          <cell r="AB2168">
            <v>96</v>
          </cell>
          <cell r="AC2168">
            <v>0</v>
          </cell>
          <cell r="AD2168">
            <v>96</v>
          </cell>
          <cell r="AE2168">
            <v>46071</v>
          </cell>
        </row>
        <row r="2169">
          <cell r="V2169" t="str">
            <v>7150914BLACKHDA03SAASBD</v>
          </cell>
          <cell r="W2169">
            <v>627</v>
          </cell>
          <cell r="X2169">
            <v>786</v>
          </cell>
          <cell r="Y2169">
            <v>0</v>
          </cell>
          <cell r="Z2169">
            <v>156</v>
          </cell>
          <cell r="AA2169">
            <v>3</v>
          </cell>
          <cell r="AB2169">
            <v>159</v>
          </cell>
          <cell r="AC2169">
            <v>627</v>
          </cell>
        </row>
        <row r="2170">
          <cell r="V2170" t="str">
            <v>7203411PINKHDA06SAASBD</v>
          </cell>
          <cell r="W2170">
            <v>6</v>
          </cell>
          <cell r="X2170">
            <v>6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6</v>
          </cell>
        </row>
        <row r="2171">
          <cell r="V2171" t="str">
            <v>7203511CHARCOAL HEATHERHDA06SAASBD</v>
          </cell>
          <cell r="W2171">
            <v>12</v>
          </cell>
          <cell r="X2171">
            <v>18</v>
          </cell>
          <cell r="Y2171">
            <v>0</v>
          </cell>
          <cell r="Z2171">
            <v>0</v>
          </cell>
          <cell r="AA2171">
            <v>6</v>
          </cell>
          <cell r="AB2171">
            <v>6</v>
          </cell>
          <cell r="AC2171">
            <v>12</v>
          </cell>
        </row>
        <row r="2172">
          <cell r="V2172" t="str">
            <v>7209317PINK CREAMHDA12SAFSBD</v>
          </cell>
          <cell r="W2172">
            <v>1956</v>
          </cell>
          <cell r="X2172">
            <v>2016</v>
          </cell>
          <cell r="Y2172">
            <v>0</v>
          </cell>
          <cell r="Z2172">
            <v>48</v>
          </cell>
          <cell r="AA2172">
            <v>12</v>
          </cell>
          <cell r="AB2172">
            <v>60</v>
          </cell>
          <cell r="AC2172">
            <v>1956</v>
          </cell>
        </row>
        <row r="2173">
          <cell r="V2173" t="str">
            <v>7209317PINK CREAMHDMCREGSBD</v>
          </cell>
          <cell r="W2173">
            <v>60</v>
          </cell>
          <cell r="X2173">
            <v>60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60</v>
          </cell>
        </row>
        <row r="2174">
          <cell r="V2174" t="str">
            <v>7220222PINKREGSBD</v>
          </cell>
          <cell r="W2174">
            <v>6</v>
          </cell>
          <cell r="X2174">
            <v>6</v>
          </cell>
          <cell r="Y2174">
            <v>0</v>
          </cell>
          <cell r="Z2174">
            <v>0</v>
          </cell>
          <cell r="AA2174">
            <v>0</v>
          </cell>
          <cell r="AB2174">
            <v>0</v>
          </cell>
          <cell r="AC2174">
            <v>6</v>
          </cell>
        </row>
        <row r="2175">
          <cell r="V2175" t="str">
            <v>7220222PINKHDA06SABSBD</v>
          </cell>
          <cell r="W2175">
            <v>2256</v>
          </cell>
          <cell r="X2175">
            <v>2262</v>
          </cell>
          <cell r="Y2175">
            <v>0</v>
          </cell>
          <cell r="Z2175">
            <v>6</v>
          </cell>
          <cell r="AA2175">
            <v>0</v>
          </cell>
          <cell r="AB2175">
            <v>6</v>
          </cell>
          <cell r="AC2175">
            <v>2256</v>
          </cell>
        </row>
        <row r="2176">
          <cell r="V2176" t="str">
            <v>7220222PINKHDMCREGSBD</v>
          </cell>
          <cell r="W2176">
            <v>132</v>
          </cell>
          <cell r="X2176">
            <v>144</v>
          </cell>
          <cell r="Y2176">
            <v>0</v>
          </cell>
          <cell r="Z2176">
            <v>12</v>
          </cell>
          <cell r="AA2176">
            <v>0</v>
          </cell>
          <cell r="AB2176">
            <v>12</v>
          </cell>
          <cell r="AC2176">
            <v>132</v>
          </cell>
        </row>
        <row r="2177">
          <cell r="V2177" t="str">
            <v>7220223BLACKREGSBD</v>
          </cell>
          <cell r="W2177">
            <v>6</v>
          </cell>
          <cell r="X2177">
            <v>6</v>
          </cell>
          <cell r="Y2177">
            <v>0</v>
          </cell>
          <cell r="Z2177">
            <v>0</v>
          </cell>
          <cell r="AA2177">
            <v>0</v>
          </cell>
          <cell r="AB2177">
            <v>0</v>
          </cell>
          <cell r="AC2177">
            <v>6</v>
          </cell>
        </row>
        <row r="2178">
          <cell r="V2178" t="str">
            <v>7220223BLACKHDA06SABSBD</v>
          </cell>
          <cell r="W2178">
            <v>2904</v>
          </cell>
          <cell r="X2178">
            <v>2910</v>
          </cell>
          <cell r="Y2178">
            <v>0</v>
          </cell>
          <cell r="Z2178">
            <v>6</v>
          </cell>
          <cell r="AA2178">
            <v>0</v>
          </cell>
          <cell r="AB2178">
            <v>6</v>
          </cell>
          <cell r="AC2178">
            <v>2904</v>
          </cell>
        </row>
        <row r="2179">
          <cell r="V2179" t="str">
            <v>7221419WHITEHDA06SABSBD</v>
          </cell>
          <cell r="W2179">
            <v>30</v>
          </cell>
          <cell r="X2179">
            <v>30</v>
          </cell>
          <cell r="Y2179">
            <v>0</v>
          </cell>
          <cell r="Z2179">
            <v>0</v>
          </cell>
          <cell r="AA2179">
            <v>0</v>
          </cell>
          <cell r="AB2179">
            <v>0</v>
          </cell>
          <cell r="AC2179">
            <v>30</v>
          </cell>
        </row>
        <row r="2180">
          <cell r="V2180" t="str">
            <v>7221603PURPLEHDA06SAEDI</v>
          </cell>
          <cell r="W2180">
            <v>-60</v>
          </cell>
          <cell r="X2180">
            <v>0</v>
          </cell>
          <cell r="Y2180">
            <v>60</v>
          </cell>
          <cell r="Z2180">
            <v>60</v>
          </cell>
          <cell r="AA2180">
            <v>0</v>
          </cell>
          <cell r="AB2180">
            <v>60</v>
          </cell>
          <cell r="AC2180">
            <v>0</v>
          </cell>
          <cell r="AD2180">
            <v>60</v>
          </cell>
          <cell r="AE2180">
            <v>46028</v>
          </cell>
        </row>
        <row r="2181">
          <cell r="V2181" t="str">
            <v>7221603PURPLEHDA06SAESBD</v>
          </cell>
          <cell r="W2181">
            <v>-882</v>
          </cell>
          <cell r="X2181">
            <v>0</v>
          </cell>
          <cell r="Y2181">
            <v>894</v>
          </cell>
          <cell r="Z2181">
            <v>882</v>
          </cell>
          <cell r="AA2181">
            <v>0</v>
          </cell>
          <cell r="AB2181">
            <v>882</v>
          </cell>
          <cell r="AC2181">
            <v>12</v>
          </cell>
          <cell r="AD2181">
            <v>894</v>
          </cell>
          <cell r="AE2181">
            <v>46071</v>
          </cell>
        </row>
        <row r="2182">
          <cell r="V2182" t="str">
            <v>7221603PURPLEHDMCREGSBD</v>
          </cell>
          <cell r="W2182">
            <v>-48</v>
          </cell>
          <cell r="X2182">
            <v>0</v>
          </cell>
          <cell r="Y2182">
            <v>48</v>
          </cell>
          <cell r="Z2182">
            <v>48</v>
          </cell>
          <cell r="AA2182">
            <v>0</v>
          </cell>
          <cell r="AB2182">
            <v>48</v>
          </cell>
          <cell r="AC2182">
            <v>0</v>
          </cell>
          <cell r="AD2182">
            <v>48</v>
          </cell>
          <cell r="AE2182">
            <v>46071</v>
          </cell>
        </row>
        <row r="2183">
          <cell r="V2183" t="str">
            <v>7222309LAVENDERHDA06SABSBD</v>
          </cell>
          <cell r="W2183">
            <v>570</v>
          </cell>
          <cell r="X2183">
            <v>570</v>
          </cell>
          <cell r="Y2183">
            <v>0</v>
          </cell>
          <cell r="Z2183">
            <v>0</v>
          </cell>
          <cell r="AA2183">
            <v>0</v>
          </cell>
          <cell r="AB2183">
            <v>0</v>
          </cell>
          <cell r="AC2183">
            <v>570</v>
          </cell>
        </row>
        <row r="2184">
          <cell r="V2184" t="str">
            <v>7222413BLACK ORANGEHDA06SAASBD</v>
          </cell>
          <cell r="W2184">
            <v>0</v>
          </cell>
          <cell r="X2184">
            <v>12</v>
          </cell>
          <cell r="Y2184">
            <v>0</v>
          </cell>
          <cell r="Z2184">
            <v>12</v>
          </cell>
          <cell r="AA2184">
            <v>0</v>
          </cell>
          <cell r="AB2184">
            <v>12</v>
          </cell>
          <cell r="AC2184">
            <v>0</v>
          </cell>
        </row>
        <row r="2185">
          <cell r="V2185" t="str">
            <v>7222524BLACKHDA06SACSBD</v>
          </cell>
          <cell r="W2185">
            <v>30</v>
          </cell>
          <cell r="X2185">
            <v>30</v>
          </cell>
          <cell r="Y2185">
            <v>0</v>
          </cell>
          <cell r="Z2185">
            <v>0</v>
          </cell>
          <cell r="AA2185">
            <v>0</v>
          </cell>
          <cell r="AB2185">
            <v>0</v>
          </cell>
          <cell r="AC2185">
            <v>30</v>
          </cell>
        </row>
        <row r="2186">
          <cell r="V2186" t="str">
            <v>7222624BLACKHDA06SAASBD</v>
          </cell>
          <cell r="W2186">
            <v>-678</v>
          </cell>
          <cell r="X2186">
            <v>0</v>
          </cell>
          <cell r="Y2186">
            <v>696</v>
          </cell>
          <cell r="Z2186">
            <v>678</v>
          </cell>
          <cell r="AA2186">
            <v>0</v>
          </cell>
          <cell r="AB2186">
            <v>678</v>
          </cell>
          <cell r="AC2186">
            <v>18</v>
          </cell>
          <cell r="AD2186">
            <v>696</v>
          </cell>
          <cell r="AE2186">
            <v>46167</v>
          </cell>
        </row>
        <row r="2187">
          <cell r="V2187" t="str">
            <v>7222624BLACKHDMCREGSBD</v>
          </cell>
          <cell r="W2187">
            <v>-36</v>
          </cell>
          <cell r="X2187">
            <v>0</v>
          </cell>
          <cell r="Y2187">
            <v>36</v>
          </cell>
          <cell r="Z2187">
            <v>36</v>
          </cell>
          <cell r="AA2187">
            <v>0</v>
          </cell>
          <cell r="AB2187">
            <v>36</v>
          </cell>
          <cell r="AC2187">
            <v>0</v>
          </cell>
          <cell r="AD2187">
            <v>36</v>
          </cell>
          <cell r="AE2187">
            <v>46167</v>
          </cell>
        </row>
        <row r="2188">
          <cell r="V2188" t="str">
            <v>7223210CREAMHDA06SABSBD</v>
          </cell>
          <cell r="W2188">
            <v>282</v>
          </cell>
          <cell r="X2188">
            <v>282</v>
          </cell>
          <cell r="Y2188">
            <v>0</v>
          </cell>
          <cell r="Z2188">
            <v>0</v>
          </cell>
          <cell r="AA2188">
            <v>0</v>
          </cell>
          <cell r="AB2188">
            <v>0</v>
          </cell>
          <cell r="AC2188">
            <v>282</v>
          </cell>
        </row>
        <row r="2189">
          <cell r="V2189" t="str">
            <v>7223321BLACKHDA06SABSBD</v>
          </cell>
          <cell r="W2189">
            <v>48</v>
          </cell>
          <cell r="X2189">
            <v>48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48</v>
          </cell>
        </row>
        <row r="2190">
          <cell r="V2190" t="str">
            <v>7229515BLACK ORANGEHDA06SAASBD</v>
          </cell>
          <cell r="W2190">
            <v>1836</v>
          </cell>
          <cell r="X2190">
            <v>1854</v>
          </cell>
          <cell r="Y2190">
            <v>0</v>
          </cell>
          <cell r="Z2190">
            <v>12</v>
          </cell>
          <cell r="AA2190">
            <v>6</v>
          </cell>
          <cell r="AB2190">
            <v>18</v>
          </cell>
          <cell r="AC2190">
            <v>1836</v>
          </cell>
        </row>
        <row r="2191">
          <cell r="V2191" t="str">
            <v>7229515BLACK ORANGEHDMCREGSBD</v>
          </cell>
          <cell r="W2191">
            <v>168</v>
          </cell>
          <cell r="X2191">
            <v>168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168</v>
          </cell>
        </row>
        <row r="2192">
          <cell r="V2192" t="str">
            <v>7230222PINKREGSBD</v>
          </cell>
          <cell r="W2192">
            <v>6</v>
          </cell>
          <cell r="X2192">
            <v>6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6</v>
          </cell>
        </row>
        <row r="2193">
          <cell r="V2193" t="str">
            <v>7230222PINKHDA06SACSBD</v>
          </cell>
          <cell r="W2193">
            <v>2202</v>
          </cell>
          <cell r="X2193">
            <v>2220</v>
          </cell>
          <cell r="Y2193">
            <v>0</v>
          </cell>
          <cell r="Z2193">
            <v>12</v>
          </cell>
          <cell r="AA2193">
            <v>6</v>
          </cell>
          <cell r="AB2193">
            <v>18</v>
          </cell>
          <cell r="AC2193">
            <v>2202</v>
          </cell>
        </row>
        <row r="2194">
          <cell r="V2194" t="str">
            <v>7230223BLACKHDA06SACSBD</v>
          </cell>
          <cell r="W2194">
            <v>2821</v>
          </cell>
          <cell r="X2194">
            <v>2833</v>
          </cell>
          <cell r="Y2194">
            <v>0</v>
          </cell>
          <cell r="Z2194">
            <v>12</v>
          </cell>
          <cell r="AA2194">
            <v>0</v>
          </cell>
          <cell r="AB2194">
            <v>12</v>
          </cell>
          <cell r="AC2194">
            <v>2821</v>
          </cell>
        </row>
        <row r="2195">
          <cell r="V2195" t="str">
            <v>7231419WHITEHDA06SACSBD</v>
          </cell>
          <cell r="W2195">
            <v>84</v>
          </cell>
          <cell r="X2195">
            <v>84</v>
          </cell>
          <cell r="Y2195">
            <v>0</v>
          </cell>
          <cell r="Z2195">
            <v>0</v>
          </cell>
          <cell r="AA2195">
            <v>0</v>
          </cell>
          <cell r="AB2195">
            <v>0</v>
          </cell>
          <cell r="AC2195">
            <v>84</v>
          </cell>
        </row>
        <row r="2196">
          <cell r="V2196" t="str">
            <v>7232309LAVENDERHDA06SACSBD</v>
          </cell>
          <cell r="W2196">
            <v>780</v>
          </cell>
          <cell r="X2196">
            <v>780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780</v>
          </cell>
        </row>
        <row r="2197">
          <cell r="V2197" t="str">
            <v>7233210CREAMHDA06SACSBD</v>
          </cell>
          <cell r="W2197">
            <v>258</v>
          </cell>
          <cell r="X2197">
            <v>258</v>
          </cell>
          <cell r="Y2197">
            <v>0</v>
          </cell>
          <cell r="Z2197">
            <v>0</v>
          </cell>
          <cell r="AA2197">
            <v>0</v>
          </cell>
          <cell r="AB2197">
            <v>0</v>
          </cell>
          <cell r="AC2197">
            <v>258</v>
          </cell>
        </row>
        <row r="2198">
          <cell r="V2198" t="str">
            <v>7233321BLACKHDA06SACSBD</v>
          </cell>
          <cell r="W2198">
            <v>30</v>
          </cell>
          <cell r="X2198">
            <v>30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30</v>
          </cell>
        </row>
        <row r="2199">
          <cell r="V2199" t="str">
            <v>7234406LIGHT PURPLEHDA06SACSBD</v>
          </cell>
          <cell r="W2199">
            <v>6</v>
          </cell>
          <cell r="X2199">
            <v>6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6</v>
          </cell>
        </row>
        <row r="2200">
          <cell r="V2200" t="str">
            <v>7253505ORANGEHDA06SAASBD</v>
          </cell>
          <cell r="W2200">
            <v>6</v>
          </cell>
          <cell r="X2200">
            <v>24</v>
          </cell>
          <cell r="Y2200">
            <v>0</v>
          </cell>
          <cell r="Z2200">
            <v>0</v>
          </cell>
          <cell r="AA2200">
            <v>18</v>
          </cell>
          <cell r="AB2200">
            <v>18</v>
          </cell>
          <cell r="AC2200">
            <v>6</v>
          </cell>
        </row>
        <row r="2201">
          <cell r="V2201" t="str">
            <v>7259305ORANGE BLACKHDA12SAFSBD</v>
          </cell>
          <cell r="W2201">
            <v>1104</v>
          </cell>
          <cell r="X2201">
            <v>1212</v>
          </cell>
          <cell r="Y2201">
            <v>0</v>
          </cell>
          <cell r="Z2201">
            <v>96</v>
          </cell>
          <cell r="AA2201">
            <v>12</v>
          </cell>
          <cell r="AB2201">
            <v>108</v>
          </cell>
          <cell r="AC2201">
            <v>1104</v>
          </cell>
        </row>
        <row r="2202">
          <cell r="V2202" t="str">
            <v>7270209BLACKREGSBD</v>
          </cell>
          <cell r="W2202">
            <v>12</v>
          </cell>
          <cell r="X2202">
            <v>12</v>
          </cell>
          <cell r="Y2202">
            <v>0</v>
          </cell>
          <cell r="Z2202">
            <v>0</v>
          </cell>
          <cell r="AA2202">
            <v>0</v>
          </cell>
          <cell r="AB2202">
            <v>0</v>
          </cell>
          <cell r="AC2202">
            <v>12</v>
          </cell>
        </row>
        <row r="2203">
          <cell r="V2203" t="str">
            <v>7270209BLACKHDA06SABSBD</v>
          </cell>
          <cell r="W2203">
            <v>918</v>
          </cell>
          <cell r="X2203">
            <v>924</v>
          </cell>
          <cell r="Y2203">
            <v>0</v>
          </cell>
          <cell r="Z2203">
            <v>6</v>
          </cell>
          <cell r="AA2203">
            <v>0</v>
          </cell>
          <cell r="AB2203">
            <v>6</v>
          </cell>
          <cell r="AC2203">
            <v>918</v>
          </cell>
        </row>
        <row r="2204">
          <cell r="V2204" t="str">
            <v>7270209BLACKHDMCREGSBD</v>
          </cell>
          <cell r="W2204">
            <v>12</v>
          </cell>
          <cell r="X2204">
            <v>36</v>
          </cell>
          <cell r="Y2204">
            <v>0</v>
          </cell>
          <cell r="Z2204">
            <v>24</v>
          </cell>
          <cell r="AA2204">
            <v>0</v>
          </cell>
          <cell r="AB2204">
            <v>24</v>
          </cell>
          <cell r="AC2204">
            <v>12</v>
          </cell>
        </row>
        <row r="2205">
          <cell r="V2205" t="str">
            <v>7270211BLACKHDA06SABSBD</v>
          </cell>
          <cell r="W2205">
            <v>2238</v>
          </cell>
          <cell r="X2205">
            <v>2250</v>
          </cell>
          <cell r="Y2205">
            <v>0</v>
          </cell>
          <cell r="Z2205">
            <v>6</v>
          </cell>
          <cell r="AA2205">
            <v>6</v>
          </cell>
          <cell r="AB2205">
            <v>12</v>
          </cell>
          <cell r="AC2205">
            <v>2238</v>
          </cell>
        </row>
        <row r="2206">
          <cell r="V2206" t="str">
            <v>7270211BLACKHDMCREGSBD</v>
          </cell>
          <cell r="W2206">
            <v>60</v>
          </cell>
          <cell r="X2206">
            <v>84</v>
          </cell>
          <cell r="Y2206">
            <v>0</v>
          </cell>
          <cell r="Z2206">
            <v>24</v>
          </cell>
          <cell r="AA2206">
            <v>0</v>
          </cell>
          <cell r="AB2206">
            <v>24</v>
          </cell>
          <cell r="AC2206">
            <v>60</v>
          </cell>
        </row>
        <row r="2207">
          <cell r="V2207" t="str">
            <v>7270237BLACKHDA06SABSBD</v>
          </cell>
          <cell r="W2207">
            <v>1362</v>
          </cell>
          <cell r="X2207">
            <v>1380</v>
          </cell>
          <cell r="Y2207">
            <v>0</v>
          </cell>
          <cell r="Z2207">
            <v>18</v>
          </cell>
          <cell r="AA2207">
            <v>0</v>
          </cell>
          <cell r="AB2207">
            <v>18</v>
          </cell>
          <cell r="AC2207">
            <v>1362</v>
          </cell>
        </row>
        <row r="2208">
          <cell r="V2208" t="str">
            <v>7270237BLACKHDMCREGSBD</v>
          </cell>
          <cell r="W2208">
            <v>48</v>
          </cell>
          <cell r="X2208">
            <v>108</v>
          </cell>
          <cell r="Y2208">
            <v>0</v>
          </cell>
          <cell r="Z2208">
            <v>60</v>
          </cell>
          <cell r="AA2208">
            <v>0</v>
          </cell>
          <cell r="AB2208">
            <v>60</v>
          </cell>
          <cell r="AC2208">
            <v>48</v>
          </cell>
        </row>
        <row r="2209">
          <cell r="V2209" t="str">
            <v>7270929GREY PRINTHDA06SABSBD</v>
          </cell>
          <cell r="W2209">
            <v>882</v>
          </cell>
          <cell r="X2209">
            <v>900</v>
          </cell>
          <cell r="Y2209">
            <v>0</v>
          </cell>
          <cell r="Z2209">
            <v>18</v>
          </cell>
          <cell r="AA2209">
            <v>0</v>
          </cell>
          <cell r="AB2209">
            <v>18</v>
          </cell>
          <cell r="AC2209">
            <v>882</v>
          </cell>
        </row>
        <row r="2210">
          <cell r="V2210" t="str">
            <v>7270931NAVYHDA06SABSBD</v>
          </cell>
          <cell r="W2210">
            <v>643</v>
          </cell>
          <cell r="X2210">
            <v>709</v>
          </cell>
          <cell r="Y2210">
            <v>0</v>
          </cell>
          <cell r="Z2210">
            <v>60</v>
          </cell>
          <cell r="AA2210">
            <v>6</v>
          </cell>
          <cell r="AB2210">
            <v>66</v>
          </cell>
          <cell r="AC2210">
            <v>643</v>
          </cell>
        </row>
        <row r="2211">
          <cell r="V2211" t="str">
            <v>7271528BLUEHDA06SABSBD</v>
          </cell>
          <cell r="W2211">
            <v>252</v>
          </cell>
          <cell r="X2211">
            <v>258</v>
          </cell>
          <cell r="Y2211">
            <v>0</v>
          </cell>
          <cell r="Z2211">
            <v>6</v>
          </cell>
          <cell r="AA2211">
            <v>0</v>
          </cell>
          <cell r="AB2211">
            <v>6</v>
          </cell>
          <cell r="AC2211">
            <v>252</v>
          </cell>
        </row>
        <row r="2212">
          <cell r="V2212" t="str">
            <v>7271601BLACKHDA06SAEDI</v>
          </cell>
          <cell r="W2212">
            <v>-66</v>
          </cell>
          <cell r="X2212">
            <v>0</v>
          </cell>
          <cell r="Y2212">
            <v>66</v>
          </cell>
          <cell r="Z2212">
            <v>66</v>
          </cell>
          <cell r="AA2212">
            <v>0</v>
          </cell>
          <cell r="AB2212">
            <v>66</v>
          </cell>
          <cell r="AC2212">
            <v>0</v>
          </cell>
          <cell r="AD2212">
            <v>66</v>
          </cell>
          <cell r="AE2212">
            <v>46028</v>
          </cell>
        </row>
        <row r="2213">
          <cell r="V2213" t="str">
            <v>7271601BLACKHDA06SAESBD</v>
          </cell>
          <cell r="W2213">
            <v>-948</v>
          </cell>
          <cell r="X2213">
            <v>0</v>
          </cell>
          <cell r="Y2213">
            <v>960</v>
          </cell>
          <cell r="Z2213">
            <v>948</v>
          </cell>
          <cell r="AA2213">
            <v>0</v>
          </cell>
          <cell r="AB2213">
            <v>948</v>
          </cell>
          <cell r="AC2213">
            <v>12</v>
          </cell>
          <cell r="AD2213">
            <v>960</v>
          </cell>
          <cell r="AE2213">
            <v>46071</v>
          </cell>
        </row>
        <row r="2214">
          <cell r="V2214" t="str">
            <v>7271601BLACKHDMCREGSBD</v>
          </cell>
          <cell r="W2214">
            <v>-72</v>
          </cell>
          <cell r="X2214">
            <v>0</v>
          </cell>
          <cell r="Y2214">
            <v>72</v>
          </cell>
          <cell r="Z2214">
            <v>72</v>
          </cell>
          <cell r="AA2214">
            <v>0</v>
          </cell>
          <cell r="AB2214">
            <v>72</v>
          </cell>
          <cell r="AC2214">
            <v>0</v>
          </cell>
          <cell r="AD2214">
            <v>72</v>
          </cell>
          <cell r="AE2214">
            <v>46071</v>
          </cell>
        </row>
        <row r="2215">
          <cell r="V2215" t="str">
            <v>7272308ORANGEHDA06SABSBD</v>
          </cell>
          <cell r="W2215">
            <v>852</v>
          </cell>
          <cell r="X2215">
            <v>852</v>
          </cell>
          <cell r="Y2215">
            <v>0</v>
          </cell>
          <cell r="Z2215">
            <v>0</v>
          </cell>
          <cell r="AA2215">
            <v>0</v>
          </cell>
          <cell r="AB2215">
            <v>0</v>
          </cell>
          <cell r="AC2215">
            <v>852</v>
          </cell>
        </row>
        <row r="2216">
          <cell r="V2216" t="str">
            <v>7272409WHITEHDA06SABSBD</v>
          </cell>
          <cell r="W2216">
            <v>18</v>
          </cell>
          <cell r="X2216">
            <v>18</v>
          </cell>
          <cell r="Y2216">
            <v>0</v>
          </cell>
          <cell r="Z2216">
            <v>0</v>
          </cell>
          <cell r="AA2216">
            <v>0</v>
          </cell>
          <cell r="AB2216">
            <v>0</v>
          </cell>
          <cell r="AC2216">
            <v>18</v>
          </cell>
        </row>
        <row r="2217">
          <cell r="V2217" t="str">
            <v>7272518BLACKHDA06SABSBD</v>
          </cell>
          <cell r="W2217">
            <v>108</v>
          </cell>
          <cell r="X2217">
            <v>108</v>
          </cell>
          <cell r="Y2217">
            <v>0</v>
          </cell>
          <cell r="Z2217">
            <v>0</v>
          </cell>
          <cell r="AA2217">
            <v>0</v>
          </cell>
          <cell r="AB2217">
            <v>0</v>
          </cell>
          <cell r="AC2217">
            <v>108</v>
          </cell>
        </row>
        <row r="2218">
          <cell r="V2218" t="str">
            <v>7273224ORANGEHDA06SABSBD</v>
          </cell>
          <cell r="W2218">
            <v>168</v>
          </cell>
          <cell r="X2218">
            <v>276</v>
          </cell>
          <cell r="Y2218">
            <v>0</v>
          </cell>
          <cell r="Z2218">
            <v>108</v>
          </cell>
          <cell r="AA2218">
            <v>0</v>
          </cell>
          <cell r="AB2218">
            <v>108</v>
          </cell>
          <cell r="AC2218">
            <v>168</v>
          </cell>
        </row>
        <row r="2219">
          <cell r="V2219" t="str">
            <v>7273536BLUEHDA06SABSBD</v>
          </cell>
          <cell r="W2219">
            <v>12</v>
          </cell>
          <cell r="X2219">
            <v>30</v>
          </cell>
          <cell r="Y2219">
            <v>0</v>
          </cell>
          <cell r="Z2219">
            <v>6</v>
          </cell>
          <cell r="AA2219">
            <v>12</v>
          </cell>
          <cell r="AB2219">
            <v>18</v>
          </cell>
          <cell r="AC2219">
            <v>12</v>
          </cell>
        </row>
        <row r="2220">
          <cell r="V2220" t="str">
            <v>7274402TAN-BEIGEHDA06SABSBD</v>
          </cell>
          <cell r="W2220">
            <v>18</v>
          </cell>
          <cell r="X2220">
            <v>18</v>
          </cell>
          <cell r="Y2220">
            <v>0</v>
          </cell>
          <cell r="Z2220">
            <v>0</v>
          </cell>
          <cell r="AA2220">
            <v>0</v>
          </cell>
          <cell r="AB2220">
            <v>0</v>
          </cell>
          <cell r="AC2220">
            <v>18</v>
          </cell>
        </row>
        <row r="2221">
          <cell r="V2221" t="str">
            <v>7279510CAMOUFLAGEHDA06SABSBD</v>
          </cell>
          <cell r="W2221">
            <v>486</v>
          </cell>
          <cell r="X2221">
            <v>534</v>
          </cell>
          <cell r="Y2221">
            <v>0</v>
          </cell>
          <cell r="Z2221">
            <v>6</v>
          </cell>
          <cell r="AA2221">
            <v>42</v>
          </cell>
          <cell r="AB2221">
            <v>48</v>
          </cell>
          <cell r="AC2221">
            <v>486</v>
          </cell>
        </row>
        <row r="2222">
          <cell r="V2222" t="str">
            <v>7279510CAMOUFLAGEHDMCREGSBD</v>
          </cell>
          <cell r="W2222">
            <v>96</v>
          </cell>
          <cell r="X2222">
            <v>96</v>
          </cell>
          <cell r="Y2222">
            <v>0</v>
          </cell>
          <cell r="Z2222">
            <v>0</v>
          </cell>
          <cell r="AA2222">
            <v>0</v>
          </cell>
          <cell r="AB2222">
            <v>0</v>
          </cell>
          <cell r="AC2222">
            <v>96</v>
          </cell>
        </row>
        <row r="2223">
          <cell r="V2223" t="str">
            <v>7280209BLACKHDA06SACSBD</v>
          </cell>
          <cell r="W2223">
            <v>510</v>
          </cell>
          <cell r="X2223">
            <v>516</v>
          </cell>
          <cell r="Y2223">
            <v>0</v>
          </cell>
          <cell r="Z2223">
            <v>6</v>
          </cell>
          <cell r="AA2223">
            <v>0</v>
          </cell>
          <cell r="AB2223">
            <v>6</v>
          </cell>
          <cell r="AC2223">
            <v>510</v>
          </cell>
        </row>
        <row r="2224">
          <cell r="V2224" t="str">
            <v>7280209BLACKHDMCREGSBD</v>
          </cell>
          <cell r="W2224">
            <v>0</v>
          </cell>
          <cell r="X2224">
            <v>24</v>
          </cell>
          <cell r="Y2224">
            <v>0</v>
          </cell>
          <cell r="Z2224">
            <v>24</v>
          </cell>
          <cell r="AA2224">
            <v>0</v>
          </cell>
          <cell r="AB2224">
            <v>24</v>
          </cell>
          <cell r="AC2224">
            <v>0</v>
          </cell>
        </row>
        <row r="2225">
          <cell r="V2225" t="str">
            <v>7280211BLACKHDA06SACSBD</v>
          </cell>
          <cell r="W2225">
            <v>2106</v>
          </cell>
          <cell r="X2225">
            <v>2118</v>
          </cell>
          <cell r="Y2225">
            <v>0</v>
          </cell>
          <cell r="Z2225">
            <v>6</v>
          </cell>
          <cell r="AA2225">
            <v>6</v>
          </cell>
          <cell r="AB2225">
            <v>12</v>
          </cell>
          <cell r="AC2225">
            <v>2106</v>
          </cell>
        </row>
        <row r="2226">
          <cell r="V2226" t="str">
            <v>7280211BLACKHDMCREGSBD</v>
          </cell>
          <cell r="W2226">
            <v>72</v>
          </cell>
          <cell r="X2226">
            <v>96</v>
          </cell>
          <cell r="Y2226">
            <v>0</v>
          </cell>
          <cell r="Z2226">
            <v>24</v>
          </cell>
          <cell r="AA2226">
            <v>0</v>
          </cell>
          <cell r="AB2226">
            <v>24</v>
          </cell>
          <cell r="AC2226">
            <v>72</v>
          </cell>
        </row>
        <row r="2227">
          <cell r="V2227" t="str">
            <v>7280237BLACKHDA06SACSBD</v>
          </cell>
          <cell r="W2227">
            <v>1050</v>
          </cell>
          <cell r="X2227">
            <v>1062</v>
          </cell>
          <cell r="Y2227">
            <v>0</v>
          </cell>
          <cell r="Z2227">
            <v>12</v>
          </cell>
          <cell r="AA2227">
            <v>0</v>
          </cell>
          <cell r="AB2227">
            <v>12</v>
          </cell>
          <cell r="AC2227">
            <v>1050</v>
          </cell>
        </row>
        <row r="2228">
          <cell r="V2228" t="str">
            <v>7280237BLACKHDMCREGSBD</v>
          </cell>
          <cell r="W2228">
            <v>120</v>
          </cell>
          <cell r="X2228">
            <v>132</v>
          </cell>
          <cell r="Y2228">
            <v>0</v>
          </cell>
          <cell r="Z2228">
            <v>12</v>
          </cell>
          <cell r="AA2228">
            <v>0</v>
          </cell>
          <cell r="AB2228">
            <v>12</v>
          </cell>
          <cell r="AC2228">
            <v>120</v>
          </cell>
        </row>
        <row r="2229">
          <cell r="V2229" t="str">
            <v>7280929GREY PRINTHDA06SACSBD</v>
          </cell>
          <cell r="W2229">
            <v>264</v>
          </cell>
          <cell r="X2229">
            <v>306</v>
          </cell>
          <cell r="Y2229">
            <v>0</v>
          </cell>
          <cell r="Z2229">
            <v>36</v>
          </cell>
          <cell r="AA2229">
            <v>6</v>
          </cell>
          <cell r="AB2229">
            <v>42</v>
          </cell>
          <cell r="AC2229">
            <v>264</v>
          </cell>
        </row>
        <row r="2230">
          <cell r="V2230" t="str">
            <v>7280931NAVYHDA06SACSBD</v>
          </cell>
          <cell r="W2230">
            <v>570</v>
          </cell>
          <cell r="X2230">
            <v>594</v>
          </cell>
          <cell r="Y2230">
            <v>0</v>
          </cell>
          <cell r="Z2230">
            <v>12</v>
          </cell>
          <cell r="AA2230">
            <v>12</v>
          </cell>
          <cell r="AB2230">
            <v>24</v>
          </cell>
          <cell r="AC2230">
            <v>570</v>
          </cell>
        </row>
        <row r="2231">
          <cell r="V2231" t="str">
            <v>7281303BLACKHDA12SAMSBD</v>
          </cell>
          <cell r="W2231">
            <v>3084</v>
          </cell>
          <cell r="X2231">
            <v>3084</v>
          </cell>
          <cell r="Y2231">
            <v>0</v>
          </cell>
          <cell r="Z2231">
            <v>0</v>
          </cell>
          <cell r="AA2231">
            <v>0</v>
          </cell>
          <cell r="AB2231">
            <v>0</v>
          </cell>
          <cell r="AC2231">
            <v>3084</v>
          </cell>
        </row>
        <row r="2232">
          <cell r="V2232" t="str">
            <v>7281303BLACKHDMCREGSBD</v>
          </cell>
          <cell r="W2232">
            <v>48</v>
          </cell>
          <cell r="X2232">
            <v>48</v>
          </cell>
          <cell r="Y2232">
            <v>0</v>
          </cell>
          <cell r="Z2232">
            <v>0</v>
          </cell>
          <cell r="AA2232">
            <v>0</v>
          </cell>
          <cell r="AB2232">
            <v>0</v>
          </cell>
          <cell r="AC2232">
            <v>48</v>
          </cell>
        </row>
        <row r="2233">
          <cell r="V2233" t="str">
            <v>7281414BLUEHDA06SACSBD</v>
          </cell>
          <cell r="W2233">
            <v>18</v>
          </cell>
          <cell r="X2233">
            <v>18</v>
          </cell>
          <cell r="Y2233">
            <v>0</v>
          </cell>
          <cell r="Z2233">
            <v>0</v>
          </cell>
          <cell r="AA2233">
            <v>0</v>
          </cell>
          <cell r="AB2233">
            <v>0</v>
          </cell>
          <cell r="AC2233">
            <v>18</v>
          </cell>
        </row>
        <row r="2234">
          <cell r="V2234" t="str">
            <v>7281528BLUEHDA06SACSBD</v>
          </cell>
          <cell r="W2234">
            <v>144</v>
          </cell>
          <cell r="X2234">
            <v>150</v>
          </cell>
          <cell r="Y2234">
            <v>0</v>
          </cell>
          <cell r="Z2234">
            <v>6</v>
          </cell>
          <cell r="AA2234">
            <v>0</v>
          </cell>
          <cell r="AB2234">
            <v>6</v>
          </cell>
          <cell r="AC2234">
            <v>144</v>
          </cell>
        </row>
        <row r="2235">
          <cell r="V2235" t="str">
            <v>7282308ORANGEHDA06SACSBD</v>
          </cell>
          <cell r="W2235">
            <v>1116</v>
          </cell>
          <cell r="X2235">
            <v>1116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1116</v>
          </cell>
        </row>
        <row r="2236">
          <cell r="V2236" t="str">
            <v>7282409WHITEHDA06SACSBD</v>
          </cell>
          <cell r="W2236">
            <v>12</v>
          </cell>
          <cell r="X2236">
            <v>12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12</v>
          </cell>
        </row>
        <row r="2237">
          <cell r="V2237" t="str">
            <v>7282518BLACKHDA06SACSBD</v>
          </cell>
          <cell r="W2237">
            <v>18</v>
          </cell>
          <cell r="X2237">
            <v>24</v>
          </cell>
          <cell r="Y2237">
            <v>0</v>
          </cell>
          <cell r="Z2237">
            <v>6</v>
          </cell>
          <cell r="AA2237">
            <v>0</v>
          </cell>
          <cell r="AB2237">
            <v>6</v>
          </cell>
          <cell r="AC2237">
            <v>18</v>
          </cell>
        </row>
        <row r="2238">
          <cell r="V2238" t="str">
            <v>7283224ORANGEHDA06SACSBD</v>
          </cell>
          <cell r="W2238">
            <v>270</v>
          </cell>
          <cell r="X2238">
            <v>270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270</v>
          </cell>
        </row>
        <row r="2239">
          <cell r="V2239" t="str">
            <v>7283536BLUEHDA06SACSBD</v>
          </cell>
          <cell r="W2239">
            <v>12</v>
          </cell>
          <cell r="X2239">
            <v>36</v>
          </cell>
          <cell r="Y2239">
            <v>0</v>
          </cell>
          <cell r="Z2239">
            <v>6</v>
          </cell>
          <cell r="AA2239">
            <v>18</v>
          </cell>
          <cell r="AB2239">
            <v>24</v>
          </cell>
          <cell r="AC2239">
            <v>12</v>
          </cell>
        </row>
        <row r="2240">
          <cell r="V2240" t="str">
            <v>7284402TAN-BEIGEHDA06SACSBD</v>
          </cell>
          <cell r="W2240">
            <v>12</v>
          </cell>
          <cell r="X2240">
            <v>12</v>
          </cell>
          <cell r="Y2240">
            <v>0</v>
          </cell>
          <cell r="Z2240">
            <v>0</v>
          </cell>
          <cell r="AA2240">
            <v>0</v>
          </cell>
          <cell r="AB2240">
            <v>0</v>
          </cell>
          <cell r="AC2240">
            <v>12</v>
          </cell>
        </row>
        <row r="2241">
          <cell r="V2241" t="str">
            <v>7289510CAMOUFLAGEHDA06SACSBD</v>
          </cell>
          <cell r="W2241">
            <v>348</v>
          </cell>
          <cell r="X2241">
            <v>396</v>
          </cell>
          <cell r="Y2241">
            <v>0</v>
          </cell>
          <cell r="Z2241">
            <v>6</v>
          </cell>
          <cell r="AA2241">
            <v>42</v>
          </cell>
          <cell r="AB2241">
            <v>48</v>
          </cell>
          <cell r="AC2241">
            <v>348</v>
          </cell>
        </row>
        <row r="2242">
          <cell r="V2242" t="str">
            <v>7289510CAMOUFLAGEHDMCREGSBD</v>
          </cell>
          <cell r="W2242">
            <v>120</v>
          </cell>
          <cell r="X2242">
            <v>120</v>
          </cell>
          <cell r="Y2242">
            <v>0</v>
          </cell>
          <cell r="Z2242">
            <v>0</v>
          </cell>
          <cell r="AA2242">
            <v>0</v>
          </cell>
          <cell r="AB2242">
            <v>0</v>
          </cell>
          <cell r="AC2242">
            <v>120</v>
          </cell>
        </row>
        <row r="2243">
          <cell r="V2243" t="str">
            <v>8020400RED BLACKHDA06FTASBD</v>
          </cell>
          <cell r="W2243">
            <v>12</v>
          </cell>
          <cell r="X2243">
            <v>12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12</v>
          </cell>
        </row>
        <row r="2244">
          <cell r="V2244" t="str">
            <v>8023531ORANGE BLACKHDA06FTASBD</v>
          </cell>
          <cell r="W2244">
            <v>6</v>
          </cell>
          <cell r="X2244">
            <v>30</v>
          </cell>
          <cell r="Y2244">
            <v>0</v>
          </cell>
          <cell r="Z2244">
            <v>6</v>
          </cell>
          <cell r="AA2244">
            <v>18</v>
          </cell>
          <cell r="AB2244">
            <v>24</v>
          </cell>
          <cell r="AC2244">
            <v>6</v>
          </cell>
        </row>
        <row r="2245">
          <cell r="V2245" t="str">
            <v>8030400RED BLACKHDA06DPJSBD</v>
          </cell>
          <cell r="W2245">
            <v>12</v>
          </cell>
          <cell r="X2245">
            <v>12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12</v>
          </cell>
        </row>
        <row r="2246">
          <cell r="V2246" t="str">
            <v>8033531ORANGE BLACKHDA06DPJSBD</v>
          </cell>
          <cell r="W2246">
            <v>0</v>
          </cell>
          <cell r="X2246">
            <v>30</v>
          </cell>
          <cell r="Y2246">
            <v>0</v>
          </cell>
          <cell r="Z2246">
            <v>6</v>
          </cell>
          <cell r="AA2246">
            <v>24</v>
          </cell>
          <cell r="AB2246">
            <v>30</v>
          </cell>
          <cell r="AC2246">
            <v>0</v>
          </cell>
        </row>
        <row r="2247">
          <cell r="V2247" t="str">
            <v>8070401BLACK REDHDA06FTASBD</v>
          </cell>
          <cell r="W2247">
            <v>18</v>
          </cell>
          <cell r="X2247">
            <v>18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18</v>
          </cell>
        </row>
        <row r="2248">
          <cell r="V2248" t="str">
            <v>8073530BLACKHDA06FTASBD</v>
          </cell>
          <cell r="W2248">
            <v>6</v>
          </cell>
          <cell r="X2248">
            <v>36</v>
          </cell>
          <cell r="Y2248">
            <v>0</v>
          </cell>
          <cell r="Z2248">
            <v>12</v>
          </cell>
          <cell r="AA2248">
            <v>18</v>
          </cell>
          <cell r="AB2248">
            <v>30</v>
          </cell>
          <cell r="AC2248">
            <v>6</v>
          </cell>
        </row>
        <row r="2249">
          <cell r="V2249" t="str">
            <v>8080401BLACK REDHDA06DPJSBD</v>
          </cell>
          <cell r="W2249">
            <v>6</v>
          </cell>
          <cell r="X2249">
            <v>6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6</v>
          </cell>
        </row>
        <row r="2250">
          <cell r="V2250" t="str">
            <v>8083530BLACKHDA06DPJSBD</v>
          </cell>
          <cell r="W2250">
            <v>6</v>
          </cell>
          <cell r="X2250">
            <v>42</v>
          </cell>
          <cell r="Y2250">
            <v>0</v>
          </cell>
          <cell r="Z2250">
            <v>12</v>
          </cell>
          <cell r="AA2250">
            <v>24</v>
          </cell>
          <cell r="AB2250">
            <v>36</v>
          </cell>
          <cell r="AC2250">
            <v>6</v>
          </cell>
        </row>
        <row r="2251">
          <cell r="V2251" t="str">
            <v>9001605TEALHDA08NTTDI</v>
          </cell>
          <cell r="W2251">
            <v>-64</v>
          </cell>
          <cell r="X2251">
            <v>0</v>
          </cell>
          <cell r="Y2251">
            <v>64</v>
          </cell>
          <cell r="Z2251">
            <v>64</v>
          </cell>
          <cell r="AA2251">
            <v>0</v>
          </cell>
          <cell r="AB2251">
            <v>64</v>
          </cell>
          <cell r="AC2251">
            <v>0</v>
          </cell>
          <cell r="AD2251">
            <v>64</v>
          </cell>
          <cell r="AE2251">
            <v>46028</v>
          </cell>
        </row>
        <row r="2252">
          <cell r="V2252" t="str">
            <v>9001605TEALHDA08NTTSBD</v>
          </cell>
          <cell r="W2252">
            <v>-1304</v>
          </cell>
          <cell r="X2252">
            <v>0</v>
          </cell>
          <cell r="Y2252">
            <v>1312</v>
          </cell>
          <cell r="Z2252">
            <v>1304</v>
          </cell>
          <cell r="AA2252">
            <v>0</v>
          </cell>
          <cell r="AB2252">
            <v>1304</v>
          </cell>
          <cell r="AC2252">
            <v>8</v>
          </cell>
          <cell r="AD2252">
            <v>1312</v>
          </cell>
          <cell r="AE2252">
            <v>46071</v>
          </cell>
        </row>
        <row r="2253">
          <cell r="V2253" t="str">
            <v>9001605TEALHDMCREGSBD</v>
          </cell>
          <cell r="W2253">
            <v>-144</v>
          </cell>
          <cell r="X2253">
            <v>0</v>
          </cell>
          <cell r="Y2253">
            <v>144</v>
          </cell>
          <cell r="Z2253">
            <v>144</v>
          </cell>
          <cell r="AA2253">
            <v>0</v>
          </cell>
          <cell r="AB2253">
            <v>144</v>
          </cell>
          <cell r="AC2253">
            <v>0</v>
          </cell>
          <cell r="AD2253">
            <v>144</v>
          </cell>
          <cell r="AE2253">
            <v>46071</v>
          </cell>
        </row>
        <row r="2254">
          <cell r="V2254" t="str">
            <v>9002227CREAM PRINTHDMCREGSBD</v>
          </cell>
          <cell r="W2254">
            <v>36</v>
          </cell>
          <cell r="X2254">
            <v>36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36</v>
          </cell>
        </row>
        <row r="2255">
          <cell r="V2255" t="str">
            <v>9003406TAN-BEIGEHDA06FINSBD</v>
          </cell>
          <cell r="W2255">
            <v>6</v>
          </cell>
          <cell r="X2255">
            <v>6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6</v>
          </cell>
        </row>
        <row r="2256">
          <cell r="V2256" t="str">
            <v>9012227CREAM PRINTHDMCREGSBD</v>
          </cell>
          <cell r="W2256">
            <v>36</v>
          </cell>
          <cell r="X2256">
            <v>36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36</v>
          </cell>
        </row>
        <row r="2257">
          <cell r="V2257" t="str">
            <v>9022227CREAM PRINTHDMCREGSBD</v>
          </cell>
          <cell r="W2257">
            <v>0</v>
          </cell>
          <cell r="X2257">
            <v>24</v>
          </cell>
          <cell r="Y2257">
            <v>0</v>
          </cell>
          <cell r="Z2257">
            <v>24</v>
          </cell>
          <cell r="AA2257">
            <v>0</v>
          </cell>
          <cell r="AB2257">
            <v>24</v>
          </cell>
          <cell r="AC2257">
            <v>0</v>
          </cell>
        </row>
        <row r="2258">
          <cell r="V2258" t="str">
            <v>9959520ORANGE BLACKHDA04S3YSBD</v>
          </cell>
          <cell r="W2258">
            <v>540</v>
          </cell>
          <cell r="X2258">
            <v>664</v>
          </cell>
          <cell r="Y2258">
            <v>0</v>
          </cell>
          <cell r="Z2258">
            <v>52</v>
          </cell>
          <cell r="AA2258">
            <v>72</v>
          </cell>
          <cell r="AB2258">
            <v>124</v>
          </cell>
          <cell r="AC2258">
            <v>540</v>
          </cell>
        </row>
        <row r="2259">
          <cell r="V2259" t="str">
            <v>9959521BROWN ORANGEHDA04S3YSBD</v>
          </cell>
          <cell r="W2259">
            <v>72</v>
          </cell>
          <cell r="X2259">
            <v>128</v>
          </cell>
          <cell r="Y2259">
            <v>0</v>
          </cell>
          <cell r="Z2259">
            <v>16</v>
          </cell>
          <cell r="AA2259">
            <v>40</v>
          </cell>
          <cell r="AB2259">
            <v>56</v>
          </cell>
          <cell r="AC2259">
            <v>72</v>
          </cell>
        </row>
        <row r="2260">
          <cell r="V2260" t="str">
            <v>9959522BLUE TANHDA04S3YSBD</v>
          </cell>
          <cell r="W2260">
            <v>36</v>
          </cell>
          <cell r="X2260">
            <v>80</v>
          </cell>
          <cell r="Y2260">
            <v>0</v>
          </cell>
          <cell r="Z2260">
            <v>16</v>
          </cell>
          <cell r="AA2260">
            <v>28</v>
          </cell>
          <cell r="AB2260">
            <v>44</v>
          </cell>
          <cell r="AC2260">
            <v>36</v>
          </cell>
        </row>
        <row r="2261">
          <cell r="V2261" t="str">
            <v>9959523BLACKHDA04S3YSBD</v>
          </cell>
          <cell r="W2261">
            <v>472</v>
          </cell>
          <cell r="X2261">
            <v>524</v>
          </cell>
          <cell r="Y2261">
            <v>0</v>
          </cell>
          <cell r="Z2261">
            <v>8</v>
          </cell>
          <cell r="AA2261">
            <v>44</v>
          </cell>
          <cell r="AB2261">
            <v>52</v>
          </cell>
          <cell r="AC2261">
            <v>472</v>
          </cell>
        </row>
        <row r="2262">
          <cell r="V2262" t="str">
            <v>9959524BLACKHDA04S0MSBD</v>
          </cell>
          <cell r="W2262">
            <v>680</v>
          </cell>
          <cell r="X2262">
            <v>784</v>
          </cell>
          <cell r="Y2262">
            <v>0</v>
          </cell>
          <cell r="Z2262">
            <v>84</v>
          </cell>
          <cell r="AA2262">
            <v>20</v>
          </cell>
          <cell r="AB2262">
            <v>104</v>
          </cell>
          <cell r="AC2262">
            <v>680</v>
          </cell>
        </row>
        <row r="2263">
          <cell r="V2263" t="str">
            <v>9959525BLACK REDHDA03S3YSBD</v>
          </cell>
          <cell r="W2263">
            <v>0</v>
          </cell>
          <cell r="X2263">
            <v>135</v>
          </cell>
          <cell r="Y2263">
            <v>0</v>
          </cell>
          <cell r="Z2263">
            <v>6</v>
          </cell>
          <cell r="AA2263">
            <v>129</v>
          </cell>
          <cell r="AB2263">
            <v>135</v>
          </cell>
          <cell r="AC2263">
            <v>0</v>
          </cell>
        </row>
        <row r="2264">
          <cell r="V2264" t="str">
            <v>S0YBT87HDBLACKHDA06DLCSBD</v>
          </cell>
          <cell r="W2264">
            <v>6</v>
          </cell>
          <cell r="X2264">
            <v>6</v>
          </cell>
          <cell r="Y2264">
            <v>0</v>
          </cell>
          <cell r="Z2264">
            <v>0</v>
          </cell>
          <cell r="AA2264">
            <v>0</v>
          </cell>
          <cell r="AB2264">
            <v>0</v>
          </cell>
          <cell r="AC2264">
            <v>6</v>
          </cell>
        </row>
        <row r="2265">
          <cell r="V2265" t="str">
            <v>S9LGT57HDPINKHDA06FTASBD</v>
          </cell>
          <cell r="W2265">
            <v>12</v>
          </cell>
          <cell r="X2265">
            <v>12</v>
          </cell>
          <cell r="Y2265">
            <v>0</v>
          </cell>
          <cell r="Z2265">
            <v>0</v>
          </cell>
          <cell r="AA2265">
            <v>0</v>
          </cell>
          <cell r="AB2265">
            <v>0</v>
          </cell>
          <cell r="AC2265">
            <v>12</v>
          </cell>
        </row>
        <row r="2266">
          <cell r="V2266" t="str">
            <v>S9YBB95HDBLUEHDA06DBASBD</v>
          </cell>
          <cell r="W2266">
            <v>72</v>
          </cell>
          <cell r="X2266">
            <v>72</v>
          </cell>
          <cell r="Y2266">
            <v>0</v>
          </cell>
          <cell r="Z2266">
            <v>0</v>
          </cell>
          <cell r="AA2266">
            <v>0</v>
          </cell>
          <cell r="AB2266">
            <v>0</v>
          </cell>
          <cell r="AC2266">
            <v>72</v>
          </cell>
        </row>
        <row r="2267">
          <cell r="V2267" t="str">
            <v>F20G306OMPINKREGAMAZON</v>
          </cell>
          <cell r="W2267">
            <v>5</v>
          </cell>
          <cell r="X2267">
            <v>5</v>
          </cell>
          <cell r="Y2267">
            <v>0</v>
          </cell>
          <cell r="Z2267">
            <v>0</v>
          </cell>
          <cell r="AA2267">
            <v>0</v>
          </cell>
          <cell r="AB2267">
            <v>0</v>
          </cell>
          <cell r="AC2267">
            <v>5</v>
          </cell>
        </row>
        <row r="2268">
          <cell r="V2268" t="str">
            <v>F21B308NJREDREGAMAZON</v>
          </cell>
          <cell r="W2268">
            <v>2</v>
          </cell>
          <cell r="X2268">
            <v>2</v>
          </cell>
          <cell r="Y2268">
            <v>0</v>
          </cell>
          <cell r="Z2268">
            <v>0</v>
          </cell>
          <cell r="AA2268">
            <v>0</v>
          </cell>
          <cell r="AB2268">
            <v>0</v>
          </cell>
          <cell r="AC2268">
            <v>2</v>
          </cell>
        </row>
        <row r="2269">
          <cell r="V2269" t="str">
            <v>F21B308NJREDAMZCOMREGWMART</v>
          </cell>
          <cell r="W2269">
            <v>2</v>
          </cell>
          <cell r="X2269">
            <v>2</v>
          </cell>
          <cell r="Y2269">
            <v>0</v>
          </cell>
          <cell r="Z2269">
            <v>0</v>
          </cell>
          <cell r="AA2269">
            <v>0</v>
          </cell>
          <cell r="AB2269">
            <v>0</v>
          </cell>
          <cell r="AC2269">
            <v>2</v>
          </cell>
        </row>
        <row r="2270">
          <cell r="V2270" t="str">
            <v>F22B360BVBLACK GREYREGAMAZON</v>
          </cell>
          <cell r="W2270">
            <v>1</v>
          </cell>
          <cell r="X2270">
            <v>1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1</v>
          </cell>
        </row>
        <row r="2271">
          <cell r="V2271" t="str">
            <v>F23B100BVBLUE BLACKREGAMAZON</v>
          </cell>
          <cell r="W2271">
            <v>9</v>
          </cell>
          <cell r="X2271">
            <v>9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9</v>
          </cell>
        </row>
        <row r="2272">
          <cell r="V2272" t="str">
            <v>S20UT200SSREDREGAMAZON</v>
          </cell>
          <cell r="W2272">
            <v>730</v>
          </cell>
          <cell r="X2272">
            <v>730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730</v>
          </cell>
        </row>
        <row r="2273">
          <cell r="V2273" t="str">
            <v>S21G408JJPINKREGAMAZON</v>
          </cell>
          <cell r="W2273">
            <v>1</v>
          </cell>
          <cell r="X2273">
            <v>1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1</v>
          </cell>
        </row>
        <row r="2274">
          <cell r="V2274" t="str">
            <v>S21G539LPTURQUOISEREGAMAZON</v>
          </cell>
          <cell r="W2274">
            <v>19</v>
          </cell>
          <cell r="X2274">
            <v>19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19</v>
          </cell>
        </row>
        <row r="2275">
          <cell r="V2275" t="str">
            <v>S21G539LPTURQUOISEAMZCOMREGWMART</v>
          </cell>
          <cell r="W2275">
            <v>22</v>
          </cell>
          <cell r="X2275">
            <v>22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22</v>
          </cell>
        </row>
        <row r="2276">
          <cell r="V2276" t="str">
            <v>S22B050SFBLUEAMZCOMREGSBD</v>
          </cell>
          <cell r="W2276">
            <v>8</v>
          </cell>
          <cell r="X2276">
            <v>8</v>
          </cell>
          <cell r="Y2276">
            <v>0</v>
          </cell>
          <cell r="Z2276">
            <v>0</v>
          </cell>
          <cell r="AA2276">
            <v>0</v>
          </cell>
          <cell r="AB2276">
            <v>0</v>
          </cell>
          <cell r="AC2276">
            <v>8</v>
          </cell>
        </row>
        <row r="2277">
          <cell r="V2277" t="str">
            <v>S22B457BVBLACKREGAMAZON</v>
          </cell>
          <cell r="W2277">
            <v>2</v>
          </cell>
          <cell r="X2277">
            <v>2</v>
          </cell>
          <cell r="Y2277">
            <v>0</v>
          </cell>
          <cell r="Z2277">
            <v>0</v>
          </cell>
          <cell r="AA2277">
            <v>0</v>
          </cell>
          <cell r="AB2277">
            <v>0</v>
          </cell>
          <cell r="AC2277">
            <v>2</v>
          </cell>
        </row>
        <row r="2278">
          <cell r="V2278" t="str">
            <v>S22BT702SSTURQUOISEREGAMAZON</v>
          </cell>
          <cell r="W2278">
            <v>2</v>
          </cell>
          <cell r="X2278">
            <v>2</v>
          </cell>
          <cell r="Y2278">
            <v>0</v>
          </cell>
          <cell r="Z2278">
            <v>0</v>
          </cell>
          <cell r="AA2278">
            <v>0</v>
          </cell>
          <cell r="AB2278">
            <v>0</v>
          </cell>
          <cell r="AC2278">
            <v>2</v>
          </cell>
        </row>
        <row r="2279">
          <cell r="V2279" t="str">
            <v>S22BT755PATURQUOISEREGAMAZON</v>
          </cell>
          <cell r="W2279">
            <v>1</v>
          </cell>
          <cell r="X2279">
            <v>1</v>
          </cell>
          <cell r="Y2279">
            <v>0</v>
          </cell>
          <cell r="Z2279">
            <v>0</v>
          </cell>
          <cell r="AA2279">
            <v>0</v>
          </cell>
          <cell r="AB2279">
            <v>0</v>
          </cell>
          <cell r="AC2279">
            <v>1</v>
          </cell>
        </row>
        <row r="2280">
          <cell r="V2280" t="str">
            <v>S22G1050MLREDREGAMAZON</v>
          </cell>
          <cell r="W2280">
            <v>1</v>
          </cell>
          <cell r="X2280">
            <v>1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1</v>
          </cell>
        </row>
        <row r="2281">
          <cell r="V2281" t="str">
            <v>S23B458BVBLACKREGAMAZON</v>
          </cell>
          <cell r="W2281">
            <v>1</v>
          </cell>
          <cell r="X2281">
            <v>1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1</v>
          </cell>
        </row>
        <row r="2282">
          <cell r="V2282" t="str">
            <v>S23G852MLREDREGAMAZON</v>
          </cell>
          <cell r="W2282">
            <v>1</v>
          </cell>
          <cell r="X2282">
            <v>1</v>
          </cell>
          <cell r="Y2282">
            <v>0</v>
          </cell>
          <cell r="Z2282">
            <v>0</v>
          </cell>
          <cell r="AA2282">
            <v>0</v>
          </cell>
          <cell r="AB2282">
            <v>0</v>
          </cell>
          <cell r="AC2282">
            <v>1</v>
          </cell>
        </row>
        <row r="2283">
          <cell r="V2283" t="str">
            <v>S23GT1003GHPINKREGAMAZON</v>
          </cell>
          <cell r="W2283">
            <v>25</v>
          </cell>
          <cell r="X2283">
            <v>25</v>
          </cell>
          <cell r="Y2283">
            <v>0</v>
          </cell>
          <cell r="Z2283">
            <v>0</v>
          </cell>
          <cell r="AA2283">
            <v>0</v>
          </cell>
          <cell r="AB2283">
            <v>0</v>
          </cell>
          <cell r="AC2283">
            <v>25</v>
          </cell>
        </row>
        <row r="2284">
          <cell r="V2284" t="str">
            <v>ATLANTICLIGHT BROWNREGSBD</v>
          </cell>
          <cell r="W2284">
            <v>4</v>
          </cell>
          <cell r="X2284">
            <v>4</v>
          </cell>
          <cell r="Y2284">
            <v>0</v>
          </cell>
          <cell r="Z2284">
            <v>0</v>
          </cell>
          <cell r="AA2284">
            <v>0</v>
          </cell>
          <cell r="AB2284">
            <v>0</v>
          </cell>
          <cell r="AC2284">
            <v>4</v>
          </cell>
        </row>
        <row r="2285">
          <cell r="V2285" t="str">
            <v>ATLANTICLIGHT BROWNAMZCOMREGSBD</v>
          </cell>
          <cell r="W2285">
            <v>75</v>
          </cell>
          <cell r="X2285">
            <v>76</v>
          </cell>
          <cell r="Y2285">
            <v>0</v>
          </cell>
          <cell r="Z2285">
            <v>0</v>
          </cell>
          <cell r="AA2285">
            <v>1</v>
          </cell>
          <cell r="AB2285">
            <v>1</v>
          </cell>
          <cell r="AC2285">
            <v>75</v>
          </cell>
        </row>
        <row r="2286">
          <cell r="V2286" t="str">
            <v>AXISTAN-BEIGEREGSBD</v>
          </cell>
          <cell r="W2286">
            <v>1</v>
          </cell>
          <cell r="X2286">
            <v>1</v>
          </cell>
          <cell r="Y2286">
            <v>0</v>
          </cell>
          <cell r="Z2286">
            <v>0</v>
          </cell>
          <cell r="AA2286">
            <v>0</v>
          </cell>
          <cell r="AB2286">
            <v>0</v>
          </cell>
          <cell r="AC2286">
            <v>1</v>
          </cell>
        </row>
        <row r="2287">
          <cell r="V2287" t="str">
            <v>AXISLIGHT  TANREGNJO</v>
          </cell>
          <cell r="W2287">
            <v>1</v>
          </cell>
          <cell r="X2287">
            <v>1</v>
          </cell>
          <cell r="Y2287">
            <v>0</v>
          </cell>
          <cell r="Z2287">
            <v>0</v>
          </cell>
          <cell r="AA2287">
            <v>0</v>
          </cell>
          <cell r="AB2287">
            <v>0</v>
          </cell>
          <cell r="AC2287">
            <v>1</v>
          </cell>
        </row>
        <row r="2288">
          <cell r="V2288" t="str">
            <v>BDANCEPROGREYREGSBD</v>
          </cell>
          <cell r="W2288">
            <v>1</v>
          </cell>
          <cell r="X2288">
            <v>1</v>
          </cell>
          <cell r="Y2288">
            <v>0</v>
          </cell>
          <cell r="Z2288">
            <v>0</v>
          </cell>
          <cell r="AA2288">
            <v>0</v>
          </cell>
          <cell r="AB2288">
            <v>0</v>
          </cell>
          <cell r="AC2288">
            <v>1</v>
          </cell>
        </row>
        <row r="2289">
          <cell r="V2289" t="str">
            <v>CMF2826ARSGREENREGSBD</v>
          </cell>
          <cell r="W2289">
            <v>2</v>
          </cell>
          <cell r="X2289">
            <v>2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2</v>
          </cell>
        </row>
        <row r="2290">
          <cell r="V2290" t="str">
            <v>CMF3816ARSNAVYREGSBD</v>
          </cell>
          <cell r="W2290">
            <v>4</v>
          </cell>
          <cell r="X2290">
            <v>4</v>
          </cell>
          <cell r="Y2290">
            <v>0</v>
          </cell>
          <cell r="Z2290">
            <v>0</v>
          </cell>
          <cell r="AA2290">
            <v>0</v>
          </cell>
          <cell r="AB2290">
            <v>0</v>
          </cell>
          <cell r="AC2290">
            <v>4</v>
          </cell>
        </row>
        <row r="2291">
          <cell r="V2291" t="str">
            <v>CMF3830ARSGREYREGSBD</v>
          </cell>
          <cell r="W2291">
            <v>2</v>
          </cell>
          <cell r="X2291">
            <v>2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2</v>
          </cell>
        </row>
        <row r="2292">
          <cell r="V2292" t="str">
            <v>CML8506ARSBROWNREGSBD</v>
          </cell>
          <cell r="W2292">
            <v>46</v>
          </cell>
          <cell r="X2292">
            <v>46</v>
          </cell>
          <cell r="Y2292">
            <v>0</v>
          </cell>
          <cell r="Z2292">
            <v>0</v>
          </cell>
          <cell r="AA2292">
            <v>0</v>
          </cell>
          <cell r="AB2292">
            <v>0</v>
          </cell>
          <cell r="AC2292">
            <v>46</v>
          </cell>
        </row>
        <row r="2293">
          <cell r="V2293" t="str">
            <v>CML8506ARSDARK BROWNREGSBD</v>
          </cell>
          <cell r="W2293">
            <v>6</v>
          </cell>
          <cell r="X2293">
            <v>6</v>
          </cell>
          <cell r="Y2293">
            <v>0</v>
          </cell>
          <cell r="Z2293">
            <v>0</v>
          </cell>
          <cell r="AA2293">
            <v>0</v>
          </cell>
          <cell r="AB2293">
            <v>0</v>
          </cell>
          <cell r="AC2293">
            <v>6</v>
          </cell>
        </row>
        <row r="2294">
          <cell r="V2294" t="str">
            <v>CML8506ARSNAVYREGSBD</v>
          </cell>
          <cell r="W2294">
            <v>63</v>
          </cell>
          <cell r="X2294">
            <v>63</v>
          </cell>
          <cell r="Y2294">
            <v>0</v>
          </cell>
          <cell r="Z2294">
            <v>0</v>
          </cell>
          <cell r="AA2294">
            <v>0</v>
          </cell>
          <cell r="AB2294">
            <v>0</v>
          </cell>
          <cell r="AC2294">
            <v>63</v>
          </cell>
        </row>
        <row r="2295">
          <cell r="V2295" t="str">
            <v>CML8506ARSTAN-BEIGEREGSBD</v>
          </cell>
          <cell r="W2295">
            <v>212</v>
          </cell>
          <cell r="X2295">
            <v>212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212</v>
          </cell>
        </row>
        <row r="2296">
          <cell r="V2296" t="str">
            <v>CML8506ARSTAUPEREGSBD</v>
          </cell>
          <cell r="W2296">
            <v>105</v>
          </cell>
          <cell r="X2296">
            <v>106</v>
          </cell>
          <cell r="Y2296">
            <v>0</v>
          </cell>
          <cell r="Z2296">
            <v>0</v>
          </cell>
          <cell r="AA2296">
            <v>1</v>
          </cell>
          <cell r="AB2296">
            <v>1</v>
          </cell>
          <cell r="AC2296">
            <v>105</v>
          </cell>
        </row>
        <row r="2297">
          <cell r="V2297" t="str">
            <v>FML3847ARSBROWN BROWNREGSBD</v>
          </cell>
          <cell r="W2297">
            <v>1</v>
          </cell>
          <cell r="X2297">
            <v>1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1</v>
          </cell>
        </row>
        <row r="2298">
          <cell r="V2298" t="str">
            <v>RMS3442ARSBLACK GREYREGSBD</v>
          </cell>
          <cell r="W2298">
            <v>36</v>
          </cell>
          <cell r="X2298">
            <v>36</v>
          </cell>
          <cell r="Y2298">
            <v>0</v>
          </cell>
          <cell r="Z2298">
            <v>0</v>
          </cell>
          <cell r="AA2298">
            <v>0</v>
          </cell>
          <cell r="AB2298">
            <v>0</v>
          </cell>
          <cell r="AC2298">
            <v>36</v>
          </cell>
        </row>
        <row r="2299">
          <cell r="V2299" t="str">
            <v>RMS3442ARSGREY AND GREYREGSBD</v>
          </cell>
          <cell r="W2299">
            <v>11</v>
          </cell>
          <cell r="X2299">
            <v>11</v>
          </cell>
          <cell r="Y2299">
            <v>0</v>
          </cell>
          <cell r="Z2299">
            <v>0</v>
          </cell>
          <cell r="AA2299">
            <v>0</v>
          </cell>
          <cell r="AB2299">
            <v>0</v>
          </cell>
          <cell r="AC2299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V1" t="str">
            <v>concat</v>
          </cell>
          <cell r="W1" t="str">
            <v>OTS Inventory Total Units</v>
          </cell>
          <cell r="X1" t="str">
            <v>QOH Total</v>
          </cell>
          <cell r="Y1" t="str">
            <v>WIP Total by Ship-To Location</v>
          </cell>
          <cell r="Z1" t="str">
            <v>Open Total Units</v>
          </cell>
          <cell r="AA1" t="str">
            <v>Picked Units Total</v>
          </cell>
          <cell r="AB1" t="str">
            <v>open+pick</v>
          </cell>
          <cell r="AC1" t="str">
            <v>Total OTS Ship to WIP</v>
          </cell>
          <cell r="AD1" t="str">
            <v>1st WIP Expected Quantity</v>
          </cell>
          <cell r="AE1" t="str">
            <v>1st WIP Due Date</v>
          </cell>
          <cell r="AF1" t="str">
            <v>2nd WIP Expected Quantity</v>
          </cell>
          <cell r="AG1" t="str">
            <v>2nd WIP Due Date</v>
          </cell>
          <cell r="AH1" t="str">
            <v>3rd WIP Expected Quantity</v>
          </cell>
          <cell r="AI1" t="str">
            <v>3rd WIP Due Date</v>
          </cell>
          <cell r="AJ1" t="str">
            <v>4th WIP Expected Quantity</v>
          </cell>
          <cell r="AK1" t="str">
            <v>4th WIP Due Date</v>
          </cell>
        </row>
        <row r="2">
          <cell r="V2" t="str">
            <v>65300GREYREGTAC</v>
          </cell>
          <cell r="W2">
            <v>69</v>
          </cell>
          <cell r="X2">
            <v>69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69</v>
          </cell>
        </row>
        <row r="3">
          <cell r="V3" t="str">
            <v>TGC1032RSLIGHT PURPLEREGSBD</v>
          </cell>
          <cell r="W3">
            <v>30</v>
          </cell>
          <cell r="X3">
            <v>30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30</v>
          </cell>
        </row>
        <row r="4">
          <cell r="V4" t="str">
            <v>TMC1026RSCREAMREGSBD</v>
          </cell>
          <cell r="W4">
            <v>27</v>
          </cell>
          <cell r="X4">
            <v>27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27</v>
          </cell>
        </row>
        <row r="5">
          <cell r="V5" t="str">
            <v>TUC1027RSCREAMREGSBD</v>
          </cell>
          <cell r="W5">
            <v>29</v>
          </cell>
          <cell r="X5">
            <v>29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29</v>
          </cell>
        </row>
        <row r="6">
          <cell r="V6" t="str">
            <v>ABF7935DRSBLUE ORANGEXREGSBD</v>
          </cell>
          <cell r="W6">
            <v>0</v>
          </cell>
          <cell r="X6">
            <v>0</v>
          </cell>
          <cell r="Y6">
            <v>600</v>
          </cell>
          <cell r="Z6">
            <v>0</v>
          </cell>
          <cell r="AA6">
            <v>0</v>
          </cell>
          <cell r="AB6">
            <v>0</v>
          </cell>
          <cell r="AC6">
            <v>600</v>
          </cell>
          <cell r="AD6">
            <v>600</v>
          </cell>
          <cell r="AE6">
            <v>45781</v>
          </cell>
        </row>
        <row r="7">
          <cell r="V7" t="str">
            <v>ABF9913WRSBLUEWMTCOMREGDI</v>
          </cell>
          <cell r="W7">
            <v>-912</v>
          </cell>
          <cell r="X7">
            <v>0</v>
          </cell>
          <cell r="Y7">
            <v>912</v>
          </cell>
          <cell r="Z7">
            <v>912</v>
          </cell>
          <cell r="AA7">
            <v>0</v>
          </cell>
          <cell r="AB7">
            <v>912</v>
          </cell>
          <cell r="AC7">
            <v>0</v>
          </cell>
          <cell r="AD7">
            <v>468</v>
          </cell>
          <cell r="AE7">
            <v>46022</v>
          </cell>
          <cell r="AF7">
            <v>444</v>
          </cell>
          <cell r="AG7">
            <v>46036</v>
          </cell>
        </row>
        <row r="8">
          <cell r="V8" t="str">
            <v>ABS6623AMTBLACK GREENRKR09F23SBD</v>
          </cell>
          <cell r="W8">
            <v>-900</v>
          </cell>
          <cell r="X8">
            <v>0</v>
          </cell>
          <cell r="Y8">
            <v>900</v>
          </cell>
          <cell r="Z8">
            <v>900</v>
          </cell>
          <cell r="AA8">
            <v>0</v>
          </cell>
          <cell r="AB8">
            <v>900</v>
          </cell>
          <cell r="AC8">
            <v>0</v>
          </cell>
          <cell r="AD8">
            <v>900</v>
          </cell>
          <cell r="AE8">
            <v>46049</v>
          </cell>
        </row>
        <row r="9">
          <cell r="V9" t="str">
            <v>ABS6623AMTBLACK GREENXREGSBD</v>
          </cell>
          <cell r="W9">
            <v>1059</v>
          </cell>
          <cell r="X9">
            <v>1059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1059</v>
          </cell>
        </row>
        <row r="10">
          <cell r="V10" t="str">
            <v>AGF8319ARSGREYX12F79SBD</v>
          </cell>
          <cell r="W10">
            <v>12</v>
          </cell>
          <cell r="X10">
            <v>12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12</v>
          </cell>
        </row>
        <row r="11">
          <cell r="V11" t="str">
            <v>AGF9913WRSBLUCRLWMTCOMREGDI</v>
          </cell>
          <cell r="W11">
            <v>-504</v>
          </cell>
          <cell r="X11">
            <v>0</v>
          </cell>
          <cell r="Y11">
            <v>504</v>
          </cell>
          <cell r="Z11">
            <v>504</v>
          </cell>
          <cell r="AA11">
            <v>0</v>
          </cell>
          <cell r="AB11">
            <v>504</v>
          </cell>
          <cell r="AC11">
            <v>0</v>
          </cell>
          <cell r="AD11">
            <v>504</v>
          </cell>
          <cell r="AE11">
            <v>46043</v>
          </cell>
        </row>
        <row r="12">
          <cell r="V12" t="str">
            <v>ALF6857ARSBLACKHREGSBD</v>
          </cell>
          <cell r="W12">
            <v>437</v>
          </cell>
          <cell r="X12">
            <v>437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437</v>
          </cell>
        </row>
        <row r="13">
          <cell r="V13" t="str">
            <v>ALF9600WRSBLACKWMT12F08DI</v>
          </cell>
          <cell r="W13">
            <v>-7260</v>
          </cell>
          <cell r="X13">
            <v>0</v>
          </cell>
          <cell r="Y13">
            <v>7260</v>
          </cell>
          <cell r="Z13">
            <v>7260</v>
          </cell>
          <cell r="AA13">
            <v>0</v>
          </cell>
          <cell r="AB13">
            <v>7260</v>
          </cell>
          <cell r="AC13">
            <v>-4152</v>
          </cell>
          <cell r="AD13">
            <v>12</v>
          </cell>
          <cell r="AE13">
            <v>45990</v>
          </cell>
          <cell r="AF13">
            <v>468</v>
          </cell>
          <cell r="AG13">
            <v>46000</v>
          </cell>
          <cell r="AH13">
            <v>672</v>
          </cell>
          <cell r="AI13">
            <v>46001</v>
          </cell>
          <cell r="AJ13">
            <v>1956</v>
          </cell>
          <cell r="AK13">
            <v>46003</v>
          </cell>
        </row>
        <row r="14">
          <cell r="V14" t="str">
            <v>ALF9600WRSBLACKWMTREGDI</v>
          </cell>
          <cell r="W14">
            <v>-20244</v>
          </cell>
          <cell r="X14">
            <v>0</v>
          </cell>
          <cell r="Y14">
            <v>20244</v>
          </cell>
          <cell r="Z14">
            <v>20244</v>
          </cell>
          <cell r="AA14">
            <v>0</v>
          </cell>
          <cell r="AB14">
            <v>20244</v>
          </cell>
          <cell r="AC14">
            <v>0</v>
          </cell>
          <cell r="AD14">
            <v>9516</v>
          </cell>
          <cell r="AE14">
            <v>46015</v>
          </cell>
          <cell r="AF14">
            <v>5988</v>
          </cell>
          <cell r="AG14">
            <v>46043</v>
          </cell>
          <cell r="AH14">
            <v>3696</v>
          </cell>
          <cell r="AI14">
            <v>46071</v>
          </cell>
          <cell r="AJ14">
            <v>1044</v>
          </cell>
          <cell r="AK14">
            <v>46099</v>
          </cell>
        </row>
        <row r="15">
          <cell r="V15" t="str">
            <v>AMF7935DRSNAVY ORANGEX12F19SBD</v>
          </cell>
          <cell r="W15">
            <v>0</v>
          </cell>
          <cell r="X15">
            <v>0</v>
          </cell>
          <cell r="Y15">
            <v>600</v>
          </cell>
          <cell r="Z15">
            <v>0</v>
          </cell>
          <cell r="AA15">
            <v>0</v>
          </cell>
          <cell r="AB15">
            <v>0</v>
          </cell>
          <cell r="AC15">
            <v>600</v>
          </cell>
          <cell r="AD15">
            <v>600</v>
          </cell>
          <cell r="AE15">
            <v>45781</v>
          </cell>
        </row>
        <row r="16">
          <cell r="V16" t="str">
            <v>ATF9652WRSTAUPE MULTIWMT07F02DI</v>
          </cell>
          <cell r="W16">
            <v>-3017</v>
          </cell>
          <cell r="X16">
            <v>0</v>
          </cell>
          <cell r="Y16">
            <v>3017</v>
          </cell>
          <cell r="Z16">
            <v>3017</v>
          </cell>
          <cell r="AA16">
            <v>0</v>
          </cell>
          <cell r="AB16">
            <v>3017</v>
          </cell>
          <cell r="AC16">
            <v>0</v>
          </cell>
          <cell r="AD16">
            <v>1463</v>
          </cell>
          <cell r="AE16">
            <v>45989</v>
          </cell>
          <cell r="AF16">
            <v>1554</v>
          </cell>
          <cell r="AG16">
            <v>45994</v>
          </cell>
        </row>
        <row r="17">
          <cell r="V17" t="str">
            <v>ATS7045APABLUE GREENREGAMAZON</v>
          </cell>
          <cell r="W17">
            <v>49</v>
          </cell>
          <cell r="X17">
            <v>49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49</v>
          </cell>
        </row>
        <row r="18">
          <cell r="V18" t="str">
            <v>CBS5868WRSBLACKWMTREGDI</v>
          </cell>
          <cell r="W18">
            <v>-11268</v>
          </cell>
          <cell r="X18">
            <v>0</v>
          </cell>
          <cell r="Y18">
            <v>11268</v>
          </cell>
          <cell r="Z18">
            <v>11268</v>
          </cell>
          <cell r="AA18">
            <v>0</v>
          </cell>
          <cell r="AB18">
            <v>11268</v>
          </cell>
          <cell r="AC18">
            <v>0</v>
          </cell>
          <cell r="AD18">
            <v>5832</v>
          </cell>
          <cell r="AE18">
            <v>46013</v>
          </cell>
          <cell r="AF18">
            <v>5436</v>
          </cell>
          <cell r="AG18">
            <v>46027</v>
          </cell>
        </row>
        <row r="19">
          <cell r="V19" t="str">
            <v>CBS7969ARSBLUEH12F03SBD</v>
          </cell>
          <cell r="W19">
            <v>1200</v>
          </cell>
          <cell r="X19">
            <v>1200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1200</v>
          </cell>
        </row>
        <row r="20">
          <cell r="V20" t="str">
            <v>CBS7969ARSOLIVEREGAMAZON</v>
          </cell>
          <cell r="W20">
            <v>35</v>
          </cell>
          <cell r="X20">
            <v>35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35</v>
          </cell>
        </row>
        <row r="21">
          <cell r="V21" t="str">
            <v>CBS8548AMTBLACKDDD06F01SBD</v>
          </cell>
          <cell r="W21">
            <v>-1200</v>
          </cell>
          <cell r="X21">
            <v>0</v>
          </cell>
          <cell r="Y21">
            <v>1200</v>
          </cell>
          <cell r="Z21">
            <v>1200</v>
          </cell>
          <cell r="AA21">
            <v>0</v>
          </cell>
          <cell r="AB21">
            <v>1200</v>
          </cell>
          <cell r="AC21">
            <v>0</v>
          </cell>
          <cell r="AD21">
            <v>1200</v>
          </cell>
          <cell r="AE21">
            <v>46061</v>
          </cell>
        </row>
        <row r="22">
          <cell r="V22" t="str">
            <v>CBS8566DMTMULTI COLORS ON ITEMX12C38SBD</v>
          </cell>
          <cell r="W22">
            <v>24</v>
          </cell>
          <cell r="X22">
            <v>24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24</v>
          </cell>
        </row>
        <row r="23">
          <cell r="V23" t="str">
            <v>CBS8697WMTGREENWMTREGDI</v>
          </cell>
          <cell r="W23">
            <v>-109152</v>
          </cell>
          <cell r="X23">
            <v>0</v>
          </cell>
          <cell r="Y23">
            <v>109152</v>
          </cell>
          <cell r="Z23">
            <v>109152</v>
          </cell>
          <cell r="AA23">
            <v>0</v>
          </cell>
          <cell r="AB23">
            <v>109152</v>
          </cell>
          <cell r="AC23">
            <v>-20652</v>
          </cell>
          <cell r="AD23">
            <v>22116</v>
          </cell>
          <cell r="AE23">
            <v>46022</v>
          </cell>
          <cell r="AF23">
            <v>22128</v>
          </cell>
          <cell r="AG23">
            <v>46043</v>
          </cell>
          <cell r="AH23">
            <v>22128</v>
          </cell>
          <cell r="AI23">
            <v>46064</v>
          </cell>
          <cell r="AJ23">
            <v>22128</v>
          </cell>
          <cell r="AK23">
            <v>46092</v>
          </cell>
        </row>
        <row r="24">
          <cell r="V24" t="str">
            <v>PLP1932VL-BMULTI PRINTDOTCOMREGSBD</v>
          </cell>
          <cell r="W24">
            <v>34</v>
          </cell>
          <cell r="X24">
            <v>34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34</v>
          </cell>
        </row>
        <row r="25">
          <cell r="V25" t="str">
            <v>TMC1024RSNAVYREGSBD</v>
          </cell>
          <cell r="W25">
            <v>26</v>
          </cell>
          <cell r="X25">
            <v>26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26</v>
          </cell>
        </row>
        <row r="26">
          <cell r="V26" t="str">
            <v>ABF1164AMTMULTI COLORS ON ITEMMJRREGSBD</v>
          </cell>
          <cell r="W26">
            <v>-3288</v>
          </cell>
          <cell r="X26">
            <v>0</v>
          </cell>
          <cell r="Y26">
            <v>3288</v>
          </cell>
          <cell r="Z26">
            <v>3288</v>
          </cell>
          <cell r="AA26">
            <v>0</v>
          </cell>
          <cell r="AB26">
            <v>3288</v>
          </cell>
          <cell r="AC26">
            <v>0</v>
          </cell>
          <cell r="AD26">
            <v>1080</v>
          </cell>
          <cell r="AE26">
            <v>46066</v>
          </cell>
          <cell r="AF26">
            <v>2208</v>
          </cell>
          <cell r="AG26">
            <v>46088</v>
          </cell>
        </row>
        <row r="27">
          <cell r="V27" t="str">
            <v>ABF9913WRSBLUEWMT07F03DI</v>
          </cell>
          <cell r="W27">
            <v>-9870</v>
          </cell>
          <cell r="X27">
            <v>0</v>
          </cell>
          <cell r="Y27">
            <v>9870</v>
          </cell>
          <cell r="Z27">
            <v>9870</v>
          </cell>
          <cell r="AA27">
            <v>0</v>
          </cell>
          <cell r="AB27">
            <v>9870</v>
          </cell>
          <cell r="AC27">
            <v>0</v>
          </cell>
          <cell r="AD27">
            <v>2688</v>
          </cell>
          <cell r="AE27">
            <v>45982</v>
          </cell>
          <cell r="AF27">
            <v>4340</v>
          </cell>
          <cell r="AG27">
            <v>45989</v>
          </cell>
          <cell r="AH27">
            <v>2842</v>
          </cell>
          <cell r="AI27">
            <v>45994</v>
          </cell>
        </row>
        <row r="28">
          <cell r="V28" t="str">
            <v>AGF6936WRSPINK MULTIREGSBD</v>
          </cell>
          <cell r="W28">
            <v>1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</v>
          </cell>
        </row>
        <row r="29">
          <cell r="V29" t="str">
            <v>AGF7935DRSPURPLE  PINKXREGSBD</v>
          </cell>
          <cell r="W29">
            <v>0</v>
          </cell>
          <cell r="X29">
            <v>0</v>
          </cell>
          <cell r="Y29">
            <v>600</v>
          </cell>
          <cell r="Z29">
            <v>0</v>
          </cell>
          <cell r="AA29">
            <v>0</v>
          </cell>
          <cell r="AB29">
            <v>0</v>
          </cell>
          <cell r="AC29">
            <v>600</v>
          </cell>
          <cell r="AD29">
            <v>600</v>
          </cell>
          <cell r="AE29">
            <v>45781</v>
          </cell>
        </row>
        <row r="30">
          <cell r="V30" t="str">
            <v>AGF8319ARSGREYXREGSBD</v>
          </cell>
          <cell r="W30">
            <v>580</v>
          </cell>
          <cell r="X30">
            <v>580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580</v>
          </cell>
        </row>
        <row r="31">
          <cell r="V31" t="str">
            <v>AGS9878AMTPINKIGS12F09DI</v>
          </cell>
          <cell r="W31">
            <v>-6372</v>
          </cell>
          <cell r="X31">
            <v>0</v>
          </cell>
          <cell r="Y31">
            <v>6372</v>
          </cell>
          <cell r="Z31">
            <v>6372</v>
          </cell>
          <cell r="AA31">
            <v>0</v>
          </cell>
          <cell r="AB31">
            <v>6372</v>
          </cell>
          <cell r="AC31">
            <v>0</v>
          </cell>
          <cell r="AD31">
            <v>3516</v>
          </cell>
          <cell r="AE31">
            <v>45996</v>
          </cell>
          <cell r="AF31">
            <v>1368</v>
          </cell>
          <cell r="AG31">
            <v>46019</v>
          </cell>
          <cell r="AH31">
            <v>1488</v>
          </cell>
          <cell r="AI31">
            <v>46047</v>
          </cell>
        </row>
        <row r="32">
          <cell r="V32" t="str">
            <v>ALF9600WRSPINK AQUAWMT06F04DI</v>
          </cell>
          <cell r="W32">
            <v>-750</v>
          </cell>
          <cell r="X32">
            <v>0</v>
          </cell>
          <cell r="Y32">
            <v>750</v>
          </cell>
          <cell r="Z32">
            <v>750</v>
          </cell>
          <cell r="AA32">
            <v>0</v>
          </cell>
          <cell r="AB32">
            <v>750</v>
          </cell>
          <cell r="AC32">
            <v>-402</v>
          </cell>
          <cell r="AD32">
            <v>42</v>
          </cell>
          <cell r="AE32">
            <v>46000</v>
          </cell>
          <cell r="AF32">
            <v>18</v>
          </cell>
          <cell r="AG32">
            <v>46001</v>
          </cell>
          <cell r="AH32">
            <v>102</v>
          </cell>
          <cell r="AI32">
            <v>46003</v>
          </cell>
          <cell r="AJ32">
            <v>186</v>
          </cell>
          <cell r="AK32">
            <v>46004</v>
          </cell>
        </row>
        <row r="33">
          <cell r="V33" t="str">
            <v>ALF9600WRSPINK AQUAWMT09F04DI</v>
          </cell>
          <cell r="W33">
            <v>-2727</v>
          </cell>
          <cell r="X33">
            <v>0</v>
          </cell>
          <cell r="Y33">
            <v>2727</v>
          </cell>
          <cell r="Z33">
            <v>2727</v>
          </cell>
          <cell r="AA33">
            <v>0</v>
          </cell>
          <cell r="AB33">
            <v>2727</v>
          </cell>
          <cell r="AC33">
            <v>-1197</v>
          </cell>
          <cell r="AD33">
            <v>126</v>
          </cell>
          <cell r="AE33">
            <v>46042</v>
          </cell>
          <cell r="AF33">
            <v>234</v>
          </cell>
          <cell r="AG33">
            <v>46043</v>
          </cell>
          <cell r="AH33">
            <v>576</v>
          </cell>
          <cell r="AI33">
            <v>46045</v>
          </cell>
          <cell r="AJ33">
            <v>594</v>
          </cell>
          <cell r="AK33">
            <v>46046</v>
          </cell>
        </row>
        <row r="34">
          <cell r="V34" t="str">
            <v>AMF6936WRSDARK NAVY OMBREWMT11F03DI</v>
          </cell>
          <cell r="W34">
            <v>-13761</v>
          </cell>
          <cell r="X34">
            <v>0</v>
          </cell>
          <cell r="Y34">
            <v>13761</v>
          </cell>
          <cell r="Z34">
            <v>13761</v>
          </cell>
          <cell r="AA34">
            <v>0</v>
          </cell>
          <cell r="AB34">
            <v>13761</v>
          </cell>
          <cell r="AC34">
            <v>-11396</v>
          </cell>
          <cell r="AD34">
            <v>11</v>
          </cell>
          <cell r="AE34">
            <v>45966</v>
          </cell>
          <cell r="AF34">
            <v>33</v>
          </cell>
          <cell r="AG34">
            <v>45990</v>
          </cell>
          <cell r="AH34">
            <v>1023</v>
          </cell>
          <cell r="AI34">
            <v>46000</v>
          </cell>
          <cell r="AJ34">
            <v>1298</v>
          </cell>
          <cell r="AK34">
            <v>46001</v>
          </cell>
        </row>
        <row r="35">
          <cell r="V35" t="str">
            <v>AMF6936WRSDARK NAVY OMBREWMTCOMREGDI</v>
          </cell>
          <cell r="W35">
            <v>-372</v>
          </cell>
          <cell r="X35">
            <v>0</v>
          </cell>
          <cell r="Y35">
            <v>372</v>
          </cell>
          <cell r="Z35">
            <v>372</v>
          </cell>
          <cell r="AA35">
            <v>0</v>
          </cell>
          <cell r="AB35">
            <v>372</v>
          </cell>
          <cell r="AC35">
            <v>0</v>
          </cell>
          <cell r="AD35">
            <v>372</v>
          </cell>
          <cell r="AE35">
            <v>45987</v>
          </cell>
        </row>
        <row r="36">
          <cell r="V36" t="str">
            <v>AMF8139ARSBLACKREGSBD</v>
          </cell>
          <cell r="W36">
            <v>4</v>
          </cell>
          <cell r="X36">
            <v>4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4</v>
          </cell>
        </row>
        <row r="37">
          <cell r="V37" t="str">
            <v>ATF9652WRSTAUPE MULTIWMTREGDI</v>
          </cell>
          <cell r="W37">
            <v>-2244</v>
          </cell>
          <cell r="X37">
            <v>0</v>
          </cell>
          <cell r="Y37">
            <v>2244</v>
          </cell>
          <cell r="Z37">
            <v>2244</v>
          </cell>
          <cell r="AA37">
            <v>0</v>
          </cell>
          <cell r="AB37">
            <v>2244</v>
          </cell>
          <cell r="AC37">
            <v>0</v>
          </cell>
          <cell r="AD37">
            <v>2244</v>
          </cell>
          <cell r="AE37">
            <v>45994</v>
          </cell>
        </row>
        <row r="38">
          <cell r="V38" t="str">
            <v>ATF9913WRSGREYWMTCOMREGDI</v>
          </cell>
          <cell r="W38">
            <v>-1356</v>
          </cell>
          <cell r="X38">
            <v>0</v>
          </cell>
          <cell r="Y38">
            <v>1356</v>
          </cell>
          <cell r="Z38">
            <v>1356</v>
          </cell>
          <cell r="AA38">
            <v>0</v>
          </cell>
          <cell r="AB38">
            <v>1356</v>
          </cell>
          <cell r="AC38">
            <v>0</v>
          </cell>
          <cell r="AD38">
            <v>696</v>
          </cell>
          <cell r="AE38">
            <v>46022</v>
          </cell>
          <cell r="AF38">
            <v>660</v>
          </cell>
          <cell r="AG38">
            <v>46036</v>
          </cell>
        </row>
        <row r="39">
          <cell r="V39" t="str">
            <v>ATF9913WRSPINK PURPLEWMTCOMREGDI</v>
          </cell>
          <cell r="W39">
            <v>-132</v>
          </cell>
          <cell r="X39">
            <v>0</v>
          </cell>
          <cell r="Y39">
            <v>132</v>
          </cell>
          <cell r="Z39">
            <v>132</v>
          </cell>
          <cell r="AA39">
            <v>0</v>
          </cell>
          <cell r="AB39">
            <v>132</v>
          </cell>
          <cell r="AC39">
            <v>0</v>
          </cell>
          <cell r="AD39">
            <v>132</v>
          </cell>
          <cell r="AE39">
            <v>46043</v>
          </cell>
        </row>
        <row r="40">
          <cell r="V40" t="str">
            <v>CBF9944WMTMULTI COLORS ON ITEMWMTCOMREGDI</v>
          </cell>
          <cell r="W40">
            <v>-2952</v>
          </cell>
          <cell r="X40">
            <v>0</v>
          </cell>
          <cell r="Y40">
            <v>2952</v>
          </cell>
          <cell r="Z40">
            <v>2952</v>
          </cell>
          <cell r="AA40">
            <v>0</v>
          </cell>
          <cell r="AB40">
            <v>2952</v>
          </cell>
          <cell r="AC40">
            <v>0</v>
          </cell>
          <cell r="AD40">
            <v>1008</v>
          </cell>
          <cell r="AE40">
            <v>46025</v>
          </cell>
          <cell r="AF40">
            <v>600</v>
          </cell>
          <cell r="AG40">
            <v>46029</v>
          </cell>
          <cell r="AH40">
            <v>1344</v>
          </cell>
          <cell r="AI40">
            <v>46037</v>
          </cell>
        </row>
        <row r="41">
          <cell r="V41" t="str">
            <v>CBS7473WRSNAVYREGSBD</v>
          </cell>
          <cell r="W41">
            <v>1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</v>
          </cell>
        </row>
        <row r="42">
          <cell r="V42" t="str">
            <v>CBS7969ARSBLUEREGSBD</v>
          </cell>
          <cell r="W42">
            <v>2</v>
          </cell>
          <cell r="X42">
            <v>2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2</v>
          </cell>
        </row>
        <row r="43">
          <cell r="V43" t="str">
            <v>CBS7969ARSOLIVEHREGSBD</v>
          </cell>
          <cell r="W43">
            <v>318</v>
          </cell>
          <cell r="X43">
            <v>318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318</v>
          </cell>
        </row>
        <row r="44">
          <cell r="V44" t="str">
            <v>CBS8697WMTGREENWMT08F10DI</v>
          </cell>
          <cell r="W44">
            <v>-19928</v>
          </cell>
          <cell r="X44">
            <v>0</v>
          </cell>
          <cell r="Y44">
            <v>19928</v>
          </cell>
          <cell r="Z44">
            <v>19928</v>
          </cell>
          <cell r="AA44">
            <v>0</v>
          </cell>
          <cell r="AB44">
            <v>19928</v>
          </cell>
          <cell r="AC44">
            <v>-17336</v>
          </cell>
          <cell r="AD44">
            <v>8</v>
          </cell>
          <cell r="AE44">
            <v>45966</v>
          </cell>
          <cell r="AF44">
            <v>16</v>
          </cell>
          <cell r="AG44">
            <v>45974</v>
          </cell>
          <cell r="AH44">
            <v>40</v>
          </cell>
          <cell r="AI44">
            <v>45990</v>
          </cell>
          <cell r="AJ44">
            <v>2528</v>
          </cell>
          <cell r="AK44">
            <v>46000</v>
          </cell>
        </row>
        <row r="45">
          <cell r="V45" t="str">
            <v>CBS8823AMTMULTI COLORS ON ITEMIGS12F16DI</v>
          </cell>
          <cell r="W45">
            <v>-5100</v>
          </cell>
          <cell r="X45">
            <v>0</v>
          </cell>
          <cell r="Y45">
            <v>5100</v>
          </cell>
          <cell r="Z45">
            <v>5100</v>
          </cell>
          <cell r="AA45">
            <v>0</v>
          </cell>
          <cell r="AB45">
            <v>5100</v>
          </cell>
          <cell r="AC45">
            <v>0</v>
          </cell>
          <cell r="AD45">
            <v>3468</v>
          </cell>
          <cell r="AE45">
            <v>45984</v>
          </cell>
          <cell r="AF45">
            <v>1632</v>
          </cell>
          <cell r="AG45">
            <v>46033</v>
          </cell>
        </row>
        <row r="46">
          <cell r="V46" t="str">
            <v>1300NBLACKREGTAC</v>
          </cell>
          <cell r="W46">
            <v>1726</v>
          </cell>
          <cell r="X46">
            <v>1726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1726</v>
          </cell>
        </row>
        <row r="47">
          <cell r="V47" t="str">
            <v>65300ORANGEREGTAC</v>
          </cell>
          <cell r="W47">
            <v>918</v>
          </cell>
          <cell r="X47">
            <v>918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918</v>
          </cell>
        </row>
        <row r="48">
          <cell r="V48" t="str">
            <v>65900ATHLETIC HEATHERREGTAC</v>
          </cell>
          <cell r="W48">
            <v>100</v>
          </cell>
          <cell r="X48">
            <v>100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</row>
        <row r="49">
          <cell r="V49" t="str">
            <v>ABS6623AMTBLACK GREENDSWREGSBD</v>
          </cell>
          <cell r="W49">
            <v>-3420</v>
          </cell>
          <cell r="X49">
            <v>0</v>
          </cell>
          <cell r="Y49">
            <v>3420</v>
          </cell>
          <cell r="Z49">
            <v>3420</v>
          </cell>
          <cell r="AA49">
            <v>0</v>
          </cell>
          <cell r="AB49">
            <v>3420</v>
          </cell>
          <cell r="AC49">
            <v>0</v>
          </cell>
          <cell r="AD49">
            <v>1392</v>
          </cell>
          <cell r="AE49">
            <v>46004</v>
          </cell>
          <cell r="AF49">
            <v>2028</v>
          </cell>
          <cell r="AG49">
            <v>46049</v>
          </cell>
        </row>
        <row r="50">
          <cell r="V50" t="str">
            <v>ABS6623AMTBLACK GREENSHO09F40SBD</v>
          </cell>
          <cell r="W50">
            <v>-540</v>
          </cell>
          <cell r="X50">
            <v>0</v>
          </cell>
          <cell r="Y50">
            <v>540</v>
          </cell>
          <cell r="Z50">
            <v>540</v>
          </cell>
          <cell r="AA50">
            <v>0</v>
          </cell>
          <cell r="AB50">
            <v>540</v>
          </cell>
          <cell r="AC50">
            <v>0</v>
          </cell>
          <cell r="AD50">
            <v>540</v>
          </cell>
          <cell r="AE50">
            <v>46047</v>
          </cell>
        </row>
        <row r="51">
          <cell r="V51" t="str">
            <v>ABS6623AMTBLACK GREENSHO12F78SBD</v>
          </cell>
          <cell r="W51">
            <v>-1200</v>
          </cell>
          <cell r="X51">
            <v>0</v>
          </cell>
          <cell r="Y51">
            <v>1200</v>
          </cell>
          <cell r="Z51">
            <v>1200</v>
          </cell>
          <cell r="AA51">
            <v>0</v>
          </cell>
          <cell r="AB51">
            <v>1200</v>
          </cell>
          <cell r="AC51">
            <v>0</v>
          </cell>
          <cell r="AD51">
            <v>1200</v>
          </cell>
          <cell r="AE51">
            <v>46075</v>
          </cell>
        </row>
        <row r="52">
          <cell r="V52" t="str">
            <v>ABS8567AMTBLACKX12C38SBD</v>
          </cell>
          <cell r="W52">
            <v>0</v>
          </cell>
          <cell r="X52">
            <v>0</v>
          </cell>
          <cell r="Y52">
            <v>2400</v>
          </cell>
          <cell r="Z52">
            <v>0</v>
          </cell>
          <cell r="AA52">
            <v>0</v>
          </cell>
          <cell r="AB52">
            <v>0</v>
          </cell>
          <cell r="AC52">
            <v>2400</v>
          </cell>
          <cell r="AD52">
            <v>2400</v>
          </cell>
          <cell r="AE52">
            <v>45983</v>
          </cell>
        </row>
        <row r="53">
          <cell r="V53" t="str">
            <v>AGF9652WRSPINKWMT06F02DI</v>
          </cell>
          <cell r="W53">
            <v>-2820</v>
          </cell>
          <cell r="X53">
            <v>0</v>
          </cell>
          <cell r="Y53">
            <v>2820</v>
          </cell>
          <cell r="Z53">
            <v>2820</v>
          </cell>
          <cell r="AA53">
            <v>0</v>
          </cell>
          <cell r="AB53">
            <v>2820</v>
          </cell>
          <cell r="AC53">
            <v>0</v>
          </cell>
          <cell r="AD53">
            <v>2820</v>
          </cell>
          <cell r="AE53">
            <v>45987</v>
          </cell>
        </row>
        <row r="54">
          <cell r="V54" t="str">
            <v>AGF9652WRSPINKWMT07F02DI</v>
          </cell>
          <cell r="W54">
            <v>-749</v>
          </cell>
          <cell r="X54">
            <v>0</v>
          </cell>
          <cell r="Y54">
            <v>749</v>
          </cell>
          <cell r="Z54">
            <v>749</v>
          </cell>
          <cell r="AA54">
            <v>0</v>
          </cell>
          <cell r="AB54">
            <v>749</v>
          </cell>
          <cell r="AC54">
            <v>0</v>
          </cell>
          <cell r="AD54">
            <v>749</v>
          </cell>
          <cell r="AE54">
            <v>45987</v>
          </cell>
        </row>
        <row r="55">
          <cell r="V55" t="str">
            <v>AGF9652WRSPINKWMT08F04DI</v>
          </cell>
          <cell r="W55">
            <v>-2904</v>
          </cell>
          <cell r="X55">
            <v>0</v>
          </cell>
          <cell r="Y55">
            <v>2904</v>
          </cell>
          <cell r="Z55">
            <v>2904</v>
          </cell>
          <cell r="AA55">
            <v>0</v>
          </cell>
          <cell r="AB55">
            <v>2904</v>
          </cell>
          <cell r="AC55">
            <v>0</v>
          </cell>
          <cell r="AD55">
            <v>2904</v>
          </cell>
          <cell r="AE55">
            <v>45987</v>
          </cell>
        </row>
        <row r="56">
          <cell r="V56" t="str">
            <v>AGF9913WRSPINK PURPLEWMT12F07DI</v>
          </cell>
          <cell r="W56">
            <v>-27480</v>
          </cell>
          <cell r="X56">
            <v>0</v>
          </cell>
          <cell r="Y56">
            <v>27480</v>
          </cell>
          <cell r="Z56">
            <v>27480</v>
          </cell>
          <cell r="AA56">
            <v>0</v>
          </cell>
          <cell r="AB56">
            <v>27480</v>
          </cell>
          <cell r="AC56">
            <v>-15108</v>
          </cell>
          <cell r="AD56">
            <v>60</v>
          </cell>
          <cell r="AE56">
            <v>46046</v>
          </cell>
          <cell r="AF56">
            <v>3648</v>
          </cell>
          <cell r="AG56">
            <v>46056</v>
          </cell>
          <cell r="AH56">
            <v>4200</v>
          </cell>
          <cell r="AI56">
            <v>46057</v>
          </cell>
          <cell r="AJ56">
            <v>4464</v>
          </cell>
          <cell r="AK56">
            <v>46059</v>
          </cell>
        </row>
        <row r="57">
          <cell r="V57" t="str">
            <v>ALF7935DRSPEACHX12F28SBD</v>
          </cell>
          <cell r="W57">
            <v>0</v>
          </cell>
          <cell r="X57">
            <v>0</v>
          </cell>
          <cell r="Y57">
            <v>600</v>
          </cell>
          <cell r="Z57">
            <v>0</v>
          </cell>
          <cell r="AA57">
            <v>0</v>
          </cell>
          <cell r="AB57">
            <v>0</v>
          </cell>
          <cell r="AC57">
            <v>600</v>
          </cell>
          <cell r="AD57">
            <v>600</v>
          </cell>
          <cell r="AE57">
            <v>45781</v>
          </cell>
        </row>
        <row r="58">
          <cell r="V58" t="str">
            <v>ALF9600WRSPINK AQUAWMT12F07DI</v>
          </cell>
          <cell r="W58">
            <v>-3636</v>
          </cell>
          <cell r="X58">
            <v>0</v>
          </cell>
          <cell r="Y58">
            <v>3636</v>
          </cell>
          <cell r="Z58">
            <v>3636</v>
          </cell>
          <cell r="AA58">
            <v>0</v>
          </cell>
          <cell r="AB58">
            <v>3636</v>
          </cell>
          <cell r="AC58">
            <v>-1392</v>
          </cell>
          <cell r="AD58">
            <v>168</v>
          </cell>
          <cell r="AE58">
            <v>46000</v>
          </cell>
          <cell r="AF58">
            <v>312</v>
          </cell>
          <cell r="AG58">
            <v>46001</v>
          </cell>
          <cell r="AH58">
            <v>972</v>
          </cell>
          <cell r="AI58">
            <v>46003</v>
          </cell>
          <cell r="AJ58">
            <v>792</v>
          </cell>
          <cell r="AK58">
            <v>46004</v>
          </cell>
        </row>
        <row r="59">
          <cell r="V59" t="str">
            <v>ALF9600WRSPINK AQUAWMTCOMREGDI</v>
          </cell>
          <cell r="W59">
            <v>-768</v>
          </cell>
          <cell r="X59">
            <v>0</v>
          </cell>
          <cell r="Y59">
            <v>768</v>
          </cell>
          <cell r="Z59">
            <v>768</v>
          </cell>
          <cell r="AA59">
            <v>0</v>
          </cell>
          <cell r="AB59">
            <v>768</v>
          </cell>
          <cell r="AC59">
            <v>-240</v>
          </cell>
          <cell r="AD59">
            <v>156</v>
          </cell>
          <cell r="AE59">
            <v>45987</v>
          </cell>
          <cell r="AF59">
            <v>108</v>
          </cell>
          <cell r="AG59">
            <v>46001</v>
          </cell>
          <cell r="AH59">
            <v>156</v>
          </cell>
          <cell r="AI59">
            <v>46022</v>
          </cell>
          <cell r="AJ59">
            <v>108</v>
          </cell>
          <cell r="AK59">
            <v>46036</v>
          </cell>
        </row>
        <row r="60">
          <cell r="V60" t="str">
            <v>AMF6936WRSDARK NAVY OMBREWMT08F02DI</v>
          </cell>
          <cell r="W60">
            <v>-3400</v>
          </cell>
          <cell r="X60">
            <v>0</v>
          </cell>
          <cell r="Y60">
            <v>3400</v>
          </cell>
          <cell r="Z60">
            <v>3400</v>
          </cell>
          <cell r="AA60">
            <v>0</v>
          </cell>
          <cell r="AB60">
            <v>3400</v>
          </cell>
          <cell r="AC60">
            <v>-1800</v>
          </cell>
          <cell r="AD60">
            <v>392</v>
          </cell>
          <cell r="AE60">
            <v>46000</v>
          </cell>
          <cell r="AF60">
            <v>352</v>
          </cell>
          <cell r="AG60">
            <v>46001</v>
          </cell>
          <cell r="AH60">
            <v>600</v>
          </cell>
          <cell r="AI60">
            <v>46003</v>
          </cell>
          <cell r="AJ60">
            <v>256</v>
          </cell>
          <cell r="AK60">
            <v>46004</v>
          </cell>
        </row>
        <row r="61">
          <cell r="V61" t="str">
            <v>AMF6936WRSDARK NAVY OMBREWMT09F54DI</v>
          </cell>
          <cell r="W61">
            <v>-6354</v>
          </cell>
          <cell r="X61">
            <v>0</v>
          </cell>
          <cell r="Y61">
            <v>6354</v>
          </cell>
          <cell r="Z61">
            <v>6354</v>
          </cell>
          <cell r="AA61">
            <v>0</v>
          </cell>
          <cell r="AB61">
            <v>6354</v>
          </cell>
          <cell r="AC61">
            <v>-4788</v>
          </cell>
          <cell r="AD61">
            <v>27</v>
          </cell>
          <cell r="AE61">
            <v>45990</v>
          </cell>
          <cell r="AF61">
            <v>324</v>
          </cell>
          <cell r="AG61">
            <v>46000</v>
          </cell>
          <cell r="AH61">
            <v>549</v>
          </cell>
          <cell r="AI61">
            <v>46001</v>
          </cell>
          <cell r="AJ61">
            <v>666</v>
          </cell>
          <cell r="AK61">
            <v>46003</v>
          </cell>
        </row>
        <row r="62">
          <cell r="V62" t="str">
            <v>AMF7935DRSNAVY ORANGEXREGSBD</v>
          </cell>
          <cell r="W62">
            <v>0</v>
          </cell>
          <cell r="X62">
            <v>0</v>
          </cell>
          <cell r="Y62">
            <v>600</v>
          </cell>
          <cell r="Z62">
            <v>0</v>
          </cell>
          <cell r="AA62">
            <v>0</v>
          </cell>
          <cell r="AB62">
            <v>0</v>
          </cell>
          <cell r="AC62">
            <v>600</v>
          </cell>
          <cell r="AD62">
            <v>600</v>
          </cell>
          <cell r="AE62">
            <v>45781</v>
          </cell>
        </row>
        <row r="63">
          <cell r="V63" t="str">
            <v>AMF8139ARSBLACKXREGSBD</v>
          </cell>
          <cell r="W63">
            <v>341</v>
          </cell>
          <cell r="X63">
            <v>341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341</v>
          </cell>
        </row>
        <row r="64">
          <cell r="V64" t="str">
            <v>AMF9782WRSTAN-BEIGEWMT07F05DI</v>
          </cell>
          <cell r="W64">
            <v>-9702</v>
          </cell>
          <cell r="X64">
            <v>0</v>
          </cell>
          <cell r="Y64">
            <v>9702</v>
          </cell>
          <cell r="Z64">
            <v>9702</v>
          </cell>
          <cell r="AA64">
            <v>0</v>
          </cell>
          <cell r="AB64">
            <v>9702</v>
          </cell>
          <cell r="AC64">
            <v>-5257</v>
          </cell>
          <cell r="AD64">
            <v>35</v>
          </cell>
          <cell r="AE64">
            <v>45990</v>
          </cell>
          <cell r="AF64">
            <v>980</v>
          </cell>
          <cell r="AG64">
            <v>46000</v>
          </cell>
          <cell r="AH64">
            <v>1253</v>
          </cell>
          <cell r="AI64">
            <v>46001</v>
          </cell>
          <cell r="AJ64">
            <v>2177</v>
          </cell>
          <cell r="AK64">
            <v>46003</v>
          </cell>
        </row>
        <row r="65">
          <cell r="V65" t="str">
            <v>AMF9782WRSTAN-BEIGEWMTCOMREGDI</v>
          </cell>
          <cell r="W65">
            <v>-348</v>
          </cell>
          <cell r="X65">
            <v>0</v>
          </cell>
          <cell r="Y65">
            <v>348</v>
          </cell>
          <cell r="Z65">
            <v>348</v>
          </cell>
          <cell r="AA65">
            <v>0</v>
          </cell>
          <cell r="AB65">
            <v>348</v>
          </cell>
          <cell r="AC65">
            <v>0</v>
          </cell>
          <cell r="AD65">
            <v>180</v>
          </cell>
          <cell r="AE65">
            <v>45987</v>
          </cell>
          <cell r="AF65">
            <v>168</v>
          </cell>
          <cell r="AG65">
            <v>46001</v>
          </cell>
        </row>
        <row r="66">
          <cell r="V66" t="str">
            <v>ATF9014WRSNAVYWMTREGDI</v>
          </cell>
          <cell r="W66">
            <v>-36336</v>
          </cell>
          <cell r="X66">
            <v>0</v>
          </cell>
          <cell r="Y66">
            <v>36336</v>
          </cell>
          <cell r="Z66">
            <v>36336</v>
          </cell>
          <cell r="AA66">
            <v>0</v>
          </cell>
          <cell r="AB66">
            <v>36336</v>
          </cell>
          <cell r="AC66">
            <v>0</v>
          </cell>
          <cell r="AD66">
            <v>8064</v>
          </cell>
          <cell r="AE66">
            <v>45994</v>
          </cell>
          <cell r="AF66">
            <v>8232</v>
          </cell>
          <cell r="AG66">
            <v>46022</v>
          </cell>
          <cell r="AH66">
            <v>10008</v>
          </cell>
          <cell r="AI66">
            <v>46050</v>
          </cell>
          <cell r="AJ66">
            <v>10032</v>
          </cell>
          <cell r="AK66">
            <v>46078</v>
          </cell>
        </row>
        <row r="67">
          <cell r="V67" t="str">
            <v>65200WHITEREGTAC</v>
          </cell>
          <cell r="W67">
            <v>142</v>
          </cell>
          <cell r="X67">
            <v>142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142</v>
          </cell>
        </row>
        <row r="68">
          <cell r="V68" t="str">
            <v>TBC1031RSLIGHT BLUEREGSBD</v>
          </cell>
          <cell r="W68">
            <v>28</v>
          </cell>
          <cell r="X68">
            <v>28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28</v>
          </cell>
        </row>
        <row r="69">
          <cell r="V69" t="str">
            <v>TUC1028RSNAVYREGSBD</v>
          </cell>
          <cell r="W69">
            <v>26</v>
          </cell>
          <cell r="X69">
            <v>26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26</v>
          </cell>
        </row>
        <row r="70">
          <cell r="V70" t="str">
            <v>ABF7767ARSBLUEXREGSBD</v>
          </cell>
          <cell r="W70">
            <v>567</v>
          </cell>
          <cell r="X70">
            <v>567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567</v>
          </cell>
        </row>
        <row r="71">
          <cell r="V71" t="str">
            <v>ABF7935DRSBLACKXREGSBD</v>
          </cell>
          <cell r="W71">
            <v>0</v>
          </cell>
          <cell r="X71">
            <v>0</v>
          </cell>
          <cell r="Y71">
            <v>600</v>
          </cell>
          <cell r="Z71">
            <v>0</v>
          </cell>
          <cell r="AA71">
            <v>0</v>
          </cell>
          <cell r="AB71">
            <v>0</v>
          </cell>
          <cell r="AC71">
            <v>600</v>
          </cell>
          <cell r="AD71">
            <v>600</v>
          </cell>
          <cell r="AE71">
            <v>45781</v>
          </cell>
        </row>
        <row r="72">
          <cell r="V72" t="str">
            <v>ABF9913WRSBLUEWMT07F04DI</v>
          </cell>
          <cell r="W72">
            <v>-12390</v>
          </cell>
          <cell r="X72">
            <v>0</v>
          </cell>
          <cell r="Y72">
            <v>12390</v>
          </cell>
          <cell r="Z72">
            <v>12390</v>
          </cell>
          <cell r="AA72">
            <v>0</v>
          </cell>
          <cell r="AB72">
            <v>12390</v>
          </cell>
          <cell r="AC72">
            <v>0</v>
          </cell>
          <cell r="AD72">
            <v>3472</v>
          </cell>
          <cell r="AE72">
            <v>45982</v>
          </cell>
          <cell r="AF72">
            <v>5383</v>
          </cell>
          <cell r="AG72">
            <v>45989</v>
          </cell>
          <cell r="AH72">
            <v>3535</v>
          </cell>
          <cell r="AI72">
            <v>45994</v>
          </cell>
        </row>
        <row r="73">
          <cell r="V73" t="str">
            <v>ABF9913WRSGREYWMTCOMREGDI</v>
          </cell>
          <cell r="W73">
            <v>-1416</v>
          </cell>
          <cell r="X73">
            <v>0</v>
          </cell>
          <cell r="Y73">
            <v>1416</v>
          </cell>
          <cell r="Z73">
            <v>1416</v>
          </cell>
          <cell r="AA73">
            <v>0</v>
          </cell>
          <cell r="AB73">
            <v>1416</v>
          </cell>
          <cell r="AC73">
            <v>0</v>
          </cell>
          <cell r="AD73">
            <v>732</v>
          </cell>
          <cell r="AE73">
            <v>46022</v>
          </cell>
          <cell r="AF73">
            <v>684</v>
          </cell>
          <cell r="AG73">
            <v>46036</v>
          </cell>
        </row>
        <row r="74">
          <cell r="V74" t="str">
            <v>ABS6623AMTBLACK GREENRKR12F12SBD</v>
          </cell>
          <cell r="W74">
            <v>-1200</v>
          </cell>
          <cell r="X74">
            <v>0</v>
          </cell>
          <cell r="Y74">
            <v>1200</v>
          </cell>
          <cell r="Z74">
            <v>1200</v>
          </cell>
          <cell r="AA74">
            <v>0</v>
          </cell>
          <cell r="AB74">
            <v>1200</v>
          </cell>
          <cell r="AC74">
            <v>0</v>
          </cell>
          <cell r="AD74">
            <v>1200</v>
          </cell>
          <cell r="AE74">
            <v>46049</v>
          </cell>
        </row>
        <row r="75">
          <cell r="V75" t="str">
            <v>ABS6623AMTBLACK GREENROS06F01POEROS</v>
          </cell>
          <cell r="W75">
            <v>-7500</v>
          </cell>
          <cell r="X75">
            <v>0</v>
          </cell>
          <cell r="Y75">
            <v>7500</v>
          </cell>
          <cell r="Z75">
            <v>7500</v>
          </cell>
          <cell r="AA75">
            <v>0</v>
          </cell>
          <cell r="AB75">
            <v>7500</v>
          </cell>
          <cell r="AC75">
            <v>0</v>
          </cell>
          <cell r="AD75">
            <v>7500</v>
          </cell>
          <cell r="AE75">
            <v>46021</v>
          </cell>
        </row>
        <row r="76">
          <cell r="V76" t="str">
            <v>ABS6623AMTBLACK GREENSHO09F43SBD</v>
          </cell>
          <cell r="W76">
            <v>-720</v>
          </cell>
          <cell r="X76">
            <v>0</v>
          </cell>
          <cell r="Y76">
            <v>720</v>
          </cell>
          <cell r="Z76">
            <v>720</v>
          </cell>
          <cell r="AA76">
            <v>0</v>
          </cell>
          <cell r="AB76">
            <v>720</v>
          </cell>
          <cell r="AC76">
            <v>0</v>
          </cell>
          <cell r="AD76">
            <v>720</v>
          </cell>
          <cell r="AE76">
            <v>46110</v>
          </cell>
        </row>
        <row r="77">
          <cell r="V77" t="str">
            <v>AGF7935DRSWHITE MULTIX12F79SBD</v>
          </cell>
          <cell r="W77">
            <v>0</v>
          </cell>
          <cell r="X77">
            <v>0</v>
          </cell>
          <cell r="Y77">
            <v>600</v>
          </cell>
          <cell r="Z77">
            <v>0</v>
          </cell>
          <cell r="AA77">
            <v>0</v>
          </cell>
          <cell r="AB77">
            <v>0</v>
          </cell>
          <cell r="AC77">
            <v>600</v>
          </cell>
          <cell r="AD77">
            <v>600</v>
          </cell>
          <cell r="AE77">
            <v>45781</v>
          </cell>
        </row>
        <row r="78">
          <cell r="V78" t="str">
            <v>AGF9652WRSPINKWMT12F07DI</v>
          </cell>
          <cell r="W78">
            <v>-180</v>
          </cell>
          <cell r="X78">
            <v>0</v>
          </cell>
          <cell r="Y78">
            <v>180</v>
          </cell>
          <cell r="Z78">
            <v>180</v>
          </cell>
          <cell r="AA78">
            <v>0</v>
          </cell>
          <cell r="AB78">
            <v>180</v>
          </cell>
          <cell r="AC78">
            <v>0</v>
          </cell>
          <cell r="AD78">
            <v>12</v>
          </cell>
          <cell r="AE78">
            <v>45966</v>
          </cell>
          <cell r="AF78">
            <v>168</v>
          </cell>
          <cell r="AG78">
            <v>45987</v>
          </cell>
        </row>
        <row r="79">
          <cell r="V79" t="str">
            <v>ALF7935DRSWHITEX12F28SBD</v>
          </cell>
          <cell r="W79">
            <v>0</v>
          </cell>
          <cell r="X79">
            <v>0</v>
          </cell>
          <cell r="Y79">
            <v>600</v>
          </cell>
          <cell r="Z79">
            <v>0</v>
          </cell>
          <cell r="AA79">
            <v>0</v>
          </cell>
          <cell r="AB79">
            <v>0</v>
          </cell>
          <cell r="AC79">
            <v>600</v>
          </cell>
          <cell r="AD79">
            <v>600</v>
          </cell>
          <cell r="AE79">
            <v>45781</v>
          </cell>
        </row>
        <row r="80">
          <cell r="V80" t="str">
            <v>AMF6936WRSBLACKWMTCOMREGDI</v>
          </cell>
          <cell r="W80">
            <v>-1128</v>
          </cell>
          <cell r="X80">
            <v>0</v>
          </cell>
          <cell r="Y80">
            <v>1128</v>
          </cell>
          <cell r="Z80">
            <v>1128</v>
          </cell>
          <cell r="AA80">
            <v>0</v>
          </cell>
          <cell r="AB80">
            <v>1128</v>
          </cell>
          <cell r="AC80">
            <v>0</v>
          </cell>
          <cell r="AD80">
            <v>576</v>
          </cell>
          <cell r="AE80">
            <v>45993</v>
          </cell>
          <cell r="AF80">
            <v>552</v>
          </cell>
          <cell r="AG80">
            <v>46007</v>
          </cell>
        </row>
        <row r="81">
          <cell r="V81" t="str">
            <v>AMF8788ARSNAVY BLUEX12F19SBD</v>
          </cell>
          <cell r="W81">
            <v>600</v>
          </cell>
          <cell r="X81">
            <v>600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600</v>
          </cell>
        </row>
        <row r="82">
          <cell r="V82" t="str">
            <v>AMF9782WRSTAN-BEIGEWMT12F45DI</v>
          </cell>
          <cell r="W82">
            <v>-456</v>
          </cell>
          <cell r="X82">
            <v>0</v>
          </cell>
          <cell r="Y82">
            <v>456</v>
          </cell>
          <cell r="Z82">
            <v>456</v>
          </cell>
          <cell r="AA82">
            <v>0</v>
          </cell>
          <cell r="AB82">
            <v>456</v>
          </cell>
          <cell r="AC82">
            <v>-252</v>
          </cell>
          <cell r="AD82">
            <v>48</v>
          </cell>
          <cell r="AE82">
            <v>46032</v>
          </cell>
          <cell r="AF82">
            <v>60</v>
          </cell>
          <cell r="AG82">
            <v>46042</v>
          </cell>
          <cell r="AH82">
            <v>72</v>
          </cell>
          <cell r="AI82">
            <v>46043</v>
          </cell>
          <cell r="AJ82">
            <v>24</v>
          </cell>
          <cell r="AK82">
            <v>46045</v>
          </cell>
        </row>
        <row r="83">
          <cell r="V83" t="str">
            <v>ATF9652WRSTAUPE MULTIWMTCOMREGDI</v>
          </cell>
          <cell r="W83">
            <v>-852</v>
          </cell>
          <cell r="X83">
            <v>0</v>
          </cell>
          <cell r="Y83">
            <v>852</v>
          </cell>
          <cell r="Z83">
            <v>852</v>
          </cell>
          <cell r="AA83">
            <v>0</v>
          </cell>
          <cell r="AB83">
            <v>852</v>
          </cell>
          <cell r="AC83">
            <v>0</v>
          </cell>
          <cell r="AD83">
            <v>852</v>
          </cell>
          <cell r="AE83">
            <v>46022</v>
          </cell>
        </row>
        <row r="84">
          <cell r="V84" t="str">
            <v>ATF9913WRSBLUCRLWMTCOMREGDI</v>
          </cell>
          <cell r="W84">
            <v>-468</v>
          </cell>
          <cell r="X84">
            <v>0</v>
          </cell>
          <cell r="Y84">
            <v>468</v>
          </cell>
          <cell r="Z84">
            <v>468</v>
          </cell>
          <cell r="AA84">
            <v>0</v>
          </cell>
          <cell r="AB84">
            <v>468</v>
          </cell>
          <cell r="AC84">
            <v>0</v>
          </cell>
          <cell r="AD84">
            <v>468</v>
          </cell>
          <cell r="AE84">
            <v>46043</v>
          </cell>
        </row>
        <row r="85">
          <cell r="V85" t="str">
            <v>CBF4828ANIRED GREENVTCREGSBD</v>
          </cell>
          <cell r="W85">
            <v>19</v>
          </cell>
          <cell r="X85">
            <v>19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19</v>
          </cell>
        </row>
        <row r="86">
          <cell r="V86" t="str">
            <v>CBF5699AMTGREENREGAMAZON</v>
          </cell>
          <cell r="W86">
            <v>243</v>
          </cell>
          <cell r="X86">
            <v>243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243</v>
          </cell>
        </row>
        <row r="87">
          <cell r="V87" t="str">
            <v>CBF9935AASBLUEXREGSBD</v>
          </cell>
          <cell r="W87">
            <v>0</v>
          </cell>
          <cell r="X87">
            <v>0</v>
          </cell>
          <cell r="Y87">
            <v>1200</v>
          </cell>
          <cell r="Z87">
            <v>0</v>
          </cell>
          <cell r="AA87">
            <v>0</v>
          </cell>
          <cell r="AB87">
            <v>0</v>
          </cell>
          <cell r="AC87">
            <v>1200</v>
          </cell>
          <cell r="AD87">
            <v>1200</v>
          </cell>
          <cell r="AE87">
            <v>46087</v>
          </cell>
        </row>
        <row r="88">
          <cell r="V88" t="str">
            <v>CBS7658WRSGREY MULTIAMZCOMREGSBD</v>
          </cell>
          <cell r="W88">
            <v>52</v>
          </cell>
          <cell r="X88">
            <v>52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52</v>
          </cell>
        </row>
        <row r="89">
          <cell r="V89" t="str">
            <v>1300NHOT PINKREGTAC</v>
          </cell>
          <cell r="W89">
            <v>1296</v>
          </cell>
          <cell r="X89">
            <v>1296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1296</v>
          </cell>
        </row>
        <row r="90">
          <cell r="V90" t="str">
            <v>65900BLACKREGTAC</v>
          </cell>
          <cell r="W90">
            <v>6044</v>
          </cell>
          <cell r="X90">
            <v>6044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6044</v>
          </cell>
        </row>
        <row r="91">
          <cell r="V91" t="str">
            <v>TBC1034RSNAVYREGSBD</v>
          </cell>
          <cell r="W91">
            <v>22</v>
          </cell>
          <cell r="X91">
            <v>22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22</v>
          </cell>
        </row>
        <row r="92">
          <cell r="V92" t="str">
            <v>TKC1036RSGREYREGSBD</v>
          </cell>
          <cell r="W92">
            <v>31</v>
          </cell>
          <cell r="X92">
            <v>31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31</v>
          </cell>
        </row>
        <row r="93">
          <cell r="V93" t="str">
            <v>TMC1025RSGREENREGSBD</v>
          </cell>
          <cell r="W93">
            <v>20</v>
          </cell>
          <cell r="X93">
            <v>20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20</v>
          </cell>
        </row>
        <row r="94">
          <cell r="V94" t="str">
            <v>ABF7767ARSBLACKX12F79SBD</v>
          </cell>
          <cell r="W94">
            <v>240</v>
          </cell>
          <cell r="X94">
            <v>240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240</v>
          </cell>
        </row>
        <row r="95">
          <cell r="V95" t="str">
            <v>ABF7935DRSBLACKX12F79SBD</v>
          </cell>
          <cell r="W95">
            <v>0</v>
          </cell>
          <cell r="X95">
            <v>0</v>
          </cell>
          <cell r="Y95">
            <v>600</v>
          </cell>
          <cell r="Z95">
            <v>0</v>
          </cell>
          <cell r="AA95">
            <v>0</v>
          </cell>
          <cell r="AB95">
            <v>0</v>
          </cell>
          <cell r="AC95">
            <v>600</v>
          </cell>
          <cell r="AD95">
            <v>600</v>
          </cell>
          <cell r="AE95">
            <v>45781</v>
          </cell>
        </row>
        <row r="96">
          <cell r="V96" t="str">
            <v>ABF7935DRSBLUE ORANGEX12F79SBD</v>
          </cell>
          <cell r="W96">
            <v>0</v>
          </cell>
          <cell r="X96">
            <v>0</v>
          </cell>
          <cell r="Y96">
            <v>600</v>
          </cell>
          <cell r="Z96">
            <v>0</v>
          </cell>
          <cell r="AA96">
            <v>0</v>
          </cell>
          <cell r="AB96">
            <v>0</v>
          </cell>
          <cell r="AC96">
            <v>600</v>
          </cell>
          <cell r="AD96">
            <v>600</v>
          </cell>
          <cell r="AE96">
            <v>45781</v>
          </cell>
        </row>
        <row r="97">
          <cell r="V97" t="str">
            <v>ABF9652WRSTAUPE MULTIWMT07F06DI</v>
          </cell>
          <cell r="W97">
            <v>-3220</v>
          </cell>
          <cell r="X97">
            <v>0</v>
          </cell>
          <cell r="Y97">
            <v>3220</v>
          </cell>
          <cell r="Z97">
            <v>3220</v>
          </cell>
          <cell r="AA97">
            <v>0</v>
          </cell>
          <cell r="AB97">
            <v>3220</v>
          </cell>
          <cell r="AC97">
            <v>0</v>
          </cell>
          <cell r="AD97">
            <v>1575</v>
          </cell>
          <cell r="AE97">
            <v>45989</v>
          </cell>
          <cell r="AF97">
            <v>1645</v>
          </cell>
          <cell r="AG97">
            <v>45994</v>
          </cell>
        </row>
        <row r="98">
          <cell r="V98" t="str">
            <v>ABF9913WRSBLUEWMTREGDI</v>
          </cell>
          <cell r="W98">
            <v>-62760</v>
          </cell>
          <cell r="X98">
            <v>0</v>
          </cell>
          <cell r="Y98">
            <v>62760</v>
          </cell>
          <cell r="Z98">
            <v>62760</v>
          </cell>
          <cell r="AA98">
            <v>0</v>
          </cell>
          <cell r="AB98">
            <v>62760</v>
          </cell>
          <cell r="AC98">
            <v>0</v>
          </cell>
          <cell r="AD98">
            <v>8148</v>
          </cell>
          <cell r="AE98">
            <v>45994</v>
          </cell>
          <cell r="AF98">
            <v>15192</v>
          </cell>
          <cell r="AG98">
            <v>46022</v>
          </cell>
          <cell r="AH98">
            <v>24156</v>
          </cell>
          <cell r="AI98">
            <v>46057</v>
          </cell>
          <cell r="AJ98">
            <v>15264</v>
          </cell>
          <cell r="AK98">
            <v>46106</v>
          </cell>
        </row>
        <row r="99">
          <cell r="V99" t="str">
            <v>ABS6623AMTBLACK GREENRKR06F30SBD</v>
          </cell>
          <cell r="W99">
            <v>-600</v>
          </cell>
          <cell r="X99">
            <v>0</v>
          </cell>
          <cell r="Y99">
            <v>600</v>
          </cell>
          <cell r="Z99">
            <v>600</v>
          </cell>
          <cell r="AA99">
            <v>0</v>
          </cell>
          <cell r="AB99">
            <v>600</v>
          </cell>
          <cell r="AC99">
            <v>0</v>
          </cell>
          <cell r="AD99">
            <v>600</v>
          </cell>
          <cell r="AE99">
            <v>46049</v>
          </cell>
        </row>
        <row r="100">
          <cell r="V100" t="str">
            <v>AGF8319ARSGREYREGSBD</v>
          </cell>
          <cell r="W100">
            <v>2</v>
          </cell>
          <cell r="X100">
            <v>2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2</v>
          </cell>
        </row>
        <row r="101">
          <cell r="V101" t="str">
            <v>AGF9913WRSPINK PURPLEWMTCOMREGDI</v>
          </cell>
          <cell r="W101">
            <v>-144</v>
          </cell>
          <cell r="X101">
            <v>0</v>
          </cell>
          <cell r="Y101">
            <v>144</v>
          </cell>
          <cell r="Z101">
            <v>144</v>
          </cell>
          <cell r="AA101">
            <v>0</v>
          </cell>
          <cell r="AB101">
            <v>144</v>
          </cell>
          <cell r="AC101">
            <v>0</v>
          </cell>
          <cell r="AD101">
            <v>144</v>
          </cell>
          <cell r="AE101">
            <v>46043</v>
          </cell>
        </row>
        <row r="102">
          <cell r="V102" t="str">
            <v>ALF6857ARSBLACKREGSBD</v>
          </cell>
          <cell r="W102">
            <v>4</v>
          </cell>
          <cell r="X102">
            <v>4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</v>
          </cell>
        </row>
        <row r="103">
          <cell r="V103" t="str">
            <v>AMF6936WRSDARK NAVY OMBREWMT06F04DI</v>
          </cell>
          <cell r="W103">
            <v>-720</v>
          </cell>
          <cell r="X103">
            <v>0</v>
          </cell>
          <cell r="Y103">
            <v>720</v>
          </cell>
          <cell r="Z103">
            <v>720</v>
          </cell>
          <cell r="AA103">
            <v>0</v>
          </cell>
          <cell r="AB103">
            <v>720</v>
          </cell>
          <cell r="AC103">
            <v>-462</v>
          </cell>
          <cell r="AD103">
            <v>6</v>
          </cell>
          <cell r="AE103">
            <v>45966</v>
          </cell>
          <cell r="AF103">
            <v>48</v>
          </cell>
          <cell r="AG103">
            <v>46000</v>
          </cell>
          <cell r="AH103">
            <v>78</v>
          </cell>
          <cell r="AI103">
            <v>46001</v>
          </cell>
          <cell r="AJ103">
            <v>126</v>
          </cell>
          <cell r="AK103">
            <v>46003</v>
          </cell>
        </row>
        <row r="104">
          <cell r="V104" t="str">
            <v>AMF9782WRSTAN-BEIGEWMT11F04DI</v>
          </cell>
          <cell r="W104">
            <v>-15246</v>
          </cell>
          <cell r="X104">
            <v>0</v>
          </cell>
          <cell r="Y104">
            <v>15246</v>
          </cell>
          <cell r="Z104">
            <v>15246</v>
          </cell>
          <cell r="AA104">
            <v>0</v>
          </cell>
          <cell r="AB104">
            <v>15246</v>
          </cell>
          <cell r="AC104">
            <v>-8261</v>
          </cell>
          <cell r="AD104">
            <v>55</v>
          </cell>
          <cell r="AE104">
            <v>45990</v>
          </cell>
          <cell r="AF104">
            <v>1540</v>
          </cell>
          <cell r="AG104">
            <v>46000</v>
          </cell>
          <cell r="AH104">
            <v>1969</v>
          </cell>
          <cell r="AI104">
            <v>46001</v>
          </cell>
          <cell r="AJ104">
            <v>3421</v>
          </cell>
          <cell r="AK104">
            <v>46003</v>
          </cell>
        </row>
        <row r="105">
          <cell r="V105" t="str">
            <v>ATF9652WRSPINKWMT12F11DI</v>
          </cell>
          <cell r="W105">
            <v>-5820</v>
          </cell>
          <cell r="X105">
            <v>0</v>
          </cell>
          <cell r="Y105">
            <v>5820</v>
          </cell>
          <cell r="Z105">
            <v>5820</v>
          </cell>
          <cell r="AA105">
            <v>0</v>
          </cell>
          <cell r="AB105">
            <v>5820</v>
          </cell>
          <cell r="AC105">
            <v>0</v>
          </cell>
          <cell r="AD105">
            <v>12</v>
          </cell>
          <cell r="AE105">
            <v>45966</v>
          </cell>
          <cell r="AF105">
            <v>5808</v>
          </cell>
          <cell r="AG105">
            <v>45987</v>
          </cell>
        </row>
        <row r="106">
          <cell r="V106" t="str">
            <v>CBS7969ARSCAMOUFLAGEREGAMAZON</v>
          </cell>
          <cell r="W106">
            <v>2</v>
          </cell>
          <cell r="X106">
            <v>2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2</v>
          </cell>
        </row>
        <row r="107">
          <cell r="V107" t="str">
            <v>CBS8137ARSNAVYXREGSBD</v>
          </cell>
          <cell r="W107">
            <v>434</v>
          </cell>
          <cell r="X107">
            <v>434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434</v>
          </cell>
        </row>
        <row r="108">
          <cell r="V108" t="str">
            <v>CBS8517AMTBLACKX12C38SBD</v>
          </cell>
          <cell r="W108">
            <v>19572</v>
          </cell>
          <cell r="X108">
            <v>23772</v>
          </cell>
          <cell r="Y108">
            <v>0</v>
          </cell>
          <cell r="Z108">
            <v>0</v>
          </cell>
          <cell r="AA108">
            <v>4200</v>
          </cell>
          <cell r="AB108">
            <v>4200</v>
          </cell>
          <cell r="AC108">
            <v>19572</v>
          </cell>
        </row>
        <row r="109">
          <cell r="V109" t="str">
            <v>CBS8876ARSBLUE NAVYXREGSBD</v>
          </cell>
          <cell r="W109">
            <v>19</v>
          </cell>
          <cell r="X109">
            <v>230</v>
          </cell>
          <cell r="Y109">
            <v>0</v>
          </cell>
          <cell r="Z109">
            <v>211</v>
          </cell>
          <cell r="AA109">
            <v>0</v>
          </cell>
          <cell r="AB109">
            <v>211</v>
          </cell>
          <cell r="AC109">
            <v>19</v>
          </cell>
        </row>
        <row r="110">
          <cell r="V110" t="str">
            <v>CBS9674WRSNAVYWMT06F05DI</v>
          </cell>
          <cell r="W110">
            <v>-2406</v>
          </cell>
          <cell r="X110">
            <v>0</v>
          </cell>
          <cell r="Y110">
            <v>2406</v>
          </cell>
          <cell r="Z110">
            <v>2406</v>
          </cell>
          <cell r="AA110">
            <v>0</v>
          </cell>
          <cell r="AB110">
            <v>2406</v>
          </cell>
          <cell r="AC110">
            <v>0</v>
          </cell>
          <cell r="AD110">
            <v>2406</v>
          </cell>
          <cell r="AE110">
            <v>45994</v>
          </cell>
        </row>
        <row r="111">
          <cell r="V111" t="str">
            <v>65200ORANGEREGTAC</v>
          </cell>
          <cell r="W111">
            <v>1372</v>
          </cell>
          <cell r="X111">
            <v>1372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1372</v>
          </cell>
        </row>
        <row r="112">
          <cell r="V112" t="str">
            <v>65300WHITEREGTAC</v>
          </cell>
          <cell r="W112">
            <v>106</v>
          </cell>
          <cell r="X112">
            <v>106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106</v>
          </cell>
        </row>
        <row r="113">
          <cell r="V113" t="str">
            <v>ABF1164AMTMULTI COLORS ON ITEMMJR12C38SBD</v>
          </cell>
          <cell r="W113">
            <v>-3216</v>
          </cell>
          <cell r="X113">
            <v>0</v>
          </cell>
          <cell r="Y113">
            <v>3216</v>
          </cell>
          <cell r="Z113">
            <v>3216</v>
          </cell>
          <cell r="AA113">
            <v>0</v>
          </cell>
          <cell r="AB113">
            <v>3216</v>
          </cell>
          <cell r="AC113">
            <v>0</v>
          </cell>
          <cell r="AD113">
            <v>3216</v>
          </cell>
          <cell r="AE113">
            <v>46066</v>
          </cell>
        </row>
        <row r="114">
          <cell r="V114" t="str">
            <v>ABF9014WRSNAVYWMTREGDI</v>
          </cell>
          <cell r="W114">
            <v>-42168</v>
          </cell>
          <cell r="X114">
            <v>0</v>
          </cell>
          <cell r="Y114">
            <v>42168</v>
          </cell>
          <cell r="Z114">
            <v>42168</v>
          </cell>
          <cell r="AA114">
            <v>0</v>
          </cell>
          <cell r="AB114">
            <v>42168</v>
          </cell>
          <cell r="AC114">
            <v>0</v>
          </cell>
          <cell r="AD114">
            <v>10056</v>
          </cell>
          <cell r="AE114">
            <v>45987</v>
          </cell>
          <cell r="AF114">
            <v>10056</v>
          </cell>
          <cell r="AG114">
            <v>46022</v>
          </cell>
          <cell r="AH114">
            <v>11028</v>
          </cell>
          <cell r="AI114">
            <v>46050</v>
          </cell>
          <cell r="AJ114">
            <v>11028</v>
          </cell>
          <cell r="AK114">
            <v>46078</v>
          </cell>
        </row>
        <row r="115">
          <cell r="V115" t="str">
            <v>ABF9652WRSTAUPE MULTIWMTREGDI</v>
          </cell>
          <cell r="W115">
            <v>-4728</v>
          </cell>
          <cell r="X115">
            <v>0</v>
          </cell>
          <cell r="Y115">
            <v>4728</v>
          </cell>
          <cell r="Z115">
            <v>4728</v>
          </cell>
          <cell r="AA115">
            <v>0</v>
          </cell>
          <cell r="AB115">
            <v>4728</v>
          </cell>
          <cell r="AC115">
            <v>0</v>
          </cell>
          <cell r="AD115">
            <v>2772</v>
          </cell>
          <cell r="AE115">
            <v>45994</v>
          </cell>
          <cell r="AF115">
            <v>1956</v>
          </cell>
          <cell r="AG115">
            <v>46029</v>
          </cell>
        </row>
        <row r="116">
          <cell r="V116" t="str">
            <v>ABF9913WRSBLUEWMT08F06DI</v>
          </cell>
          <cell r="W116">
            <v>-2888</v>
          </cell>
          <cell r="X116">
            <v>0</v>
          </cell>
          <cell r="Y116">
            <v>2888</v>
          </cell>
          <cell r="Z116">
            <v>2888</v>
          </cell>
          <cell r="AA116">
            <v>0</v>
          </cell>
          <cell r="AB116">
            <v>2888</v>
          </cell>
          <cell r="AC116">
            <v>0</v>
          </cell>
          <cell r="AD116">
            <v>8</v>
          </cell>
          <cell r="AE116">
            <v>45966</v>
          </cell>
          <cell r="AF116">
            <v>896</v>
          </cell>
          <cell r="AG116">
            <v>45982</v>
          </cell>
          <cell r="AH116">
            <v>1192</v>
          </cell>
          <cell r="AI116">
            <v>45989</v>
          </cell>
          <cell r="AJ116">
            <v>792</v>
          </cell>
          <cell r="AK116">
            <v>45994</v>
          </cell>
        </row>
        <row r="117">
          <cell r="V117" t="str">
            <v>ABS2776BNIBLACK GREYREGAMAZON</v>
          </cell>
          <cell r="W117">
            <v>4</v>
          </cell>
          <cell r="X117">
            <v>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4</v>
          </cell>
        </row>
        <row r="118">
          <cell r="V118" t="str">
            <v>ABS6623AMTBLACK GREENREGAMAZON</v>
          </cell>
          <cell r="W118">
            <v>1324</v>
          </cell>
          <cell r="X118">
            <v>1324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1324</v>
          </cell>
        </row>
        <row r="119">
          <cell r="V119" t="str">
            <v>ABS6623AMTBLACK GREENDSW09F08SBD</v>
          </cell>
          <cell r="W119">
            <v>-4680</v>
          </cell>
          <cell r="X119">
            <v>0</v>
          </cell>
          <cell r="Y119">
            <v>4680</v>
          </cell>
          <cell r="Z119">
            <v>4680</v>
          </cell>
          <cell r="AA119">
            <v>0</v>
          </cell>
          <cell r="AB119">
            <v>4680</v>
          </cell>
          <cell r="AC119">
            <v>0</v>
          </cell>
          <cell r="AD119">
            <v>4680</v>
          </cell>
          <cell r="AE119">
            <v>46004</v>
          </cell>
        </row>
        <row r="120">
          <cell r="V120" t="str">
            <v>ABS6623AMTBLACK GREENFAM06F31SBD</v>
          </cell>
          <cell r="W120">
            <v>-3780</v>
          </cell>
          <cell r="X120">
            <v>0</v>
          </cell>
          <cell r="Y120">
            <v>3780</v>
          </cell>
          <cell r="Z120">
            <v>3780</v>
          </cell>
          <cell r="AA120">
            <v>0</v>
          </cell>
          <cell r="AB120">
            <v>3780</v>
          </cell>
          <cell r="AC120">
            <v>0</v>
          </cell>
          <cell r="AD120">
            <v>3780</v>
          </cell>
          <cell r="AE120">
            <v>46004</v>
          </cell>
        </row>
        <row r="121">
          <cell r="V121" t="str">
            <v>ABS6623AMTBLACK GREENFAMREGSBD</v>
          </cell>
          <cell r="W121">
            <v>-11880</v>
          </cell>
          <cell r="X121">
            <v>0</v>
          </cell>
          <cell r="Y121">
            <v>11880</v>
          </cell>
          <cell r="Z121">
            <v>11880</v>
          </cell>
          <cell r="AA121">
            <v>0</v>
          </cell>
          <cell r="AB121">
            <v>11880</v>
          </cell>
          <cell r="AC121">
            <v>0</v>
          </cell>
          <cell r="AD121">
            <v>2460</v>
          </cell>
          <cell r="AE121">
            <v>46004</v>
          </cell>
          <cell r="AF121">
            <v>2400</v>
          </cell>
          <cell r="AG121">
            <v>46049</v>
          </cell>
          <cell r="AH121">
            <v>7020</v>
          </cell>
          <cell r="AI121">
            <v>46113</v>
          </cell>
        </row>
        <row r="122">
          <cell r="V122" t="str">
            <v>ABS8567AMTBLACKROS06F01POEROS</v>
          </cell>
          <cell r="W122">
            <v>-7500</v>
          </cell>
          <cell r="X122">
            <v>0</v>
          </cell>
          <cell r="Y122">
            <v>7500</v>
          </cell>
          <cell r="Z122">
            <v>7500</v>
          </cell>
          <cell r="AA122">
            <v>0</v>
          </cell>
          <cell r="AB122">
            <v>7500</v>
          </cell>
          <cell r="AC122">
            <v>0</v>
          </cell>
          <cell r="AD122">
            <v>7500</v>
          </cell>
          <cell r="AE122">
            <v>46051</v>
          </cell>
        </row>
        <row r="123">
          <cell r="V123" t="str">
            <v>ABS8804AMTMULTI COLORS ON ITEMIGS12F71DI</v>
          </cell>
          <cell r="W123">
            <v>-12936</v>
          </cell>
          <cell r="X123">
            <v>0</v>
          </cell>
          <cell r="Y123">
            <v>13080</v>
          </cell>
          <cell r="Z123">
            <v>12936</v>
          </cell>
          <cell r="AA123">
            <v>0</v>
          </cell>
          <cell r="AB123">
            <v>12936</v>
          </cell>
          <cell r="AC123">
            <v>144</v>
          </cell>
          <cell r="AD123">
            <v>3144</v>
          </cell>
          <cell r="AE123">
            <v>45996</v>
          </cell>
          <cell r="AF123">
            <v>3000</v>
          </cell>
          <cell r="AG123">
            <v>46019</v>
          </cell>
          <cell r="AH123">
            <v>3936</v>
          </cell>
          <cell r="AI123">
            <v>46047</v>
          </cell>
          <cell r="AJ123">
            <v>3000</v>
          </cell>
          <cell r="AK123">
            <v>46089</v>
          </cell>
        </row>
        <row r="124">
          <cell r="V124" t="str">
            <v>AGF9652WRSPINKWMTREGDI</v>
          </cell>
          <cell r="W124">
            <v>-13212</v>
          </cell>
          <cell r="X124">
            <v>0</v>
          </cell>
          <cell r="Y124">
            <v>13212</v>
          </cell>
          <cell r="Z124">
            <v>13212</v>
          </cell>
          <cell r="AA124">
            <v>0</v>
          </cell>
          <cell r="AB124">
            <v>13212</v>
          </cell>
          <cell r="AC124">
            <v>0</v>
          </cell>
          <cell r="AD124">
            <v>5268</v>
          </cell>
          <cell r="AE124">
            <v>45987</v>
          </cell>
          <cell r="AF124">
            <v>4452</v>
          </cell>
          <cell r="AG124">
            <v>46015</v>
          </cell>
          <cell r="AH124">
            <v>3492</v>
          </cell>
          <cell r="AI124">
            <v>46043</v>
          </cell>
        </row>
        <row r="125">
          <cell r="V125" t="str">
            <v>AGF9913WRSPINK PURPLEWMTREGDI</v>
          </cell>
          <cell r="W125">
            <v>-11556</v>
          </cell>
          <cell r="X125">
            <v>0</v>
          </cell>
          <cell r="Y125">
            <v>11556</v>
          </cell>
          <cell r="Z125">
            <v>11556</v>
          </cell>
          <cell r="AA125">
            <v>0</v>
          </cell>
          <cell r="AB125">
            <v>11556</v>
          </cell>
          <cell r="AC125">
            <v>0</v>
          </cell>
          <cell r="AD125">
            <v>5208</v>
          </cell>
          <cell r="AE125">
            <v>46071</v>
          </cell>
          <cell r="AF125">
            <v>5304</v>
          </cell>
          <cell r="AG125">
            <v>46085</v>
          </cell>
          <cell r="AH125">
            <v>1044</v>
          </cell>
          <cell r="AI125">
            <v>46106</v>
          </cell>
        </row>
        <row r="126">
          <cell r="V126" t="str">
            <v>ALF7935DRSWHITEXREGSBD</v>
          </cell>
          <cell r="W126">
            <v>0</v>
          </cell>
          <cell r="X126">
            <v>0</v>
          </cell>
          <cell r="Y126">
            <v>600</v>
          </cell>
          <cell r="Z126">
            <v>0</v>
          </cell>
          <cell r="AA126">
            <v>0</v>
          </cell>
          <cell r="AB126">
            <v>0</v>
          </cell>
          <cell r="AC126">
            <v>600</v>
          </cell>
          <cell r="AD126">
            <v>600</v>
          </cell>
          <cell r="AE126">
            <v>45781</v>
          </cell>
        </row>
        <row r="127">
          <cell r="V127" t="str">
            <v>ALF9600WRSBLACKWMT07F04DI</v>
          </cell>
          <cell r="W127">
            <v>-4235</v>
          </cell>
          <cell r="X127">
            <v>0</v>
          </cell>
          <cell r="Y127">
            <v>4235</v>
          </cell>
          <cell r="Z127">
            <v>4235</v>
          </cell>
          <cell r="AA127">
            <v>0</v>
          </cell>
          <cell r="AB127">
            <v>4235</v>
          </cell>
          <cell r="AC127">
            <v>-2422</v>
          </cell>
          <cell r="AD127">
            <v>7</v>
          </cell>
          <cell r="AE127">
            <v>45990</v>
          </cell>
          <cell r="AF127">
            <v>273</v>
          </cell>
          <cell r="AG127">
            <v>46000</v>
          </cell>
          <cell r="AH127">
            <v>392</v>
          </cell>
          <cell r="AI127">
            <v>46001</v>
          </cell>
          <cell r="AJ127">
            <v>1141</v>
          </cell>
          <cell r="AK127">
            <v>46003</v>
          </cell>
        </row>
        <row r="128">
          <cell r="V128" t="str">
            <v>ALF9600WRSBLACKWMTCOMREGDI</v>
          </cell>
          <cell r="W128">
            <v>-324</v>
          </cell>
          <cell r="X128">
            <v>0</v>
          </cell>
          <cell r="Y128">
            <v>324</v>
          </cell>
          <cell r="Z128">
            <v>324</v>
          </cell>
          <cell r="AA128">
            <v>0</v>
          </cell>
          <cell r="AB128">
            <v>324</v>
          </cell>
          <cell r="AC128">
            <v>0</v>
          </cell>
          <cell r="AD128">
            <v>180</v>
          </cell>
          <cell r="AE128">
            <v>45987</v>
          </cell>
          <cell r="AF128">
            <v>144</v>
          </cell>
          <cell r="AG128">
            <v>46001</v>
          </cell>
        </row>
        <row r="129">
          <cell r="V129" t="str">
            <v>AMF7935DRSBLACKXREGSBD</v>
          </cell>
          <cell r="W129">
            <v>0</v>
          </cell>
          <cell r="X129">
            <v>0</v>
          </cell>
          <cell r="Y129">
            <v>600</v>
          </cell>
          <cell r="Z129">
            <v>0</v>
          </cell>
          <cell r="AA129">
            <v>0</v>
          </cell>
          <cell r="AB129">
            <v>0</v>
          </cell>
          <cell r="AC129">
            <v>600</v>
          </cell>
          <cell r="AD129">
            <v>600</v>
          </cell>
          <cell r="AE129">
            <v>45781</v>
          </cell>
        </row>
        <row r="130">
          <cell r="V130" t="str">
            <v>AMF8139ARSBLACKH12F19SBD</v>
          </cell>
          <cell r="W130">
            <v>216</v>
          </cell>
          <cell r="X130">
            <v>216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216</v>
          </cell>
        </row>
        <row r="131">
          <cell r="V131" t="str">
            <v>AMF8788ARSNAVY BLUEXREGSBD</v>
          </cell>
          <cell r="W131">
            <v>290</v>
          </cell>
          <cell r="X131">
            <v>290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290</v>
          </cell>
        </row>
        <row r="132">
          <cell r="V132" t="str">
            <v>AMF9782WRSGREYWMTCOMREGDI</v>
          </cell>
          <cell r="W132">
            <v>-744</v>
          </cell>
          <cell r="X132">
            <v>0</v>
          </cell>
          <cell r="Y132">
            <v>744</v>
          </cell>
          <cell r="Z132">
            <v>744</v>
          </cell>
          <cell r="AA132">
            <v>0</v>
          </cell>
          <cell r="AB132">
            <v>744</v>
          </cell>
          <cell r="AC132">
            <v>0</v>
          </cell>
          <cell r="AD132">
            <v>384</v>
          </cell>
          <cell r="AE132">
            <v>45987</v>
          </cell>
          <cell r="AF132">
            <v>360</v>
          </cell>
          <cell r="AG132">
            <v>46001</v>
          </cell>
        </row>
        <row r="133">
          <cell r="V133" t="str">
            <v>CBS8921WRSBLUE BLUE GREENWMTCOMREGDI</v>
          </cell>
          <cell r="W133">
            <v>-2232</v>
          </cell>
          <cell r="X133">
            <v>0</v>
          </cell>
          <cell r="Y133">
            <v>2232</v>
          </cell>
          <cell r="Z133">
            <v>2232</v>
          </cell>
          <cell r="AA133">
            <v>0</v>
          </cell>
          <cell r="AB133">
            <v>2232</v>
          </cell>
          <cell r="AC133">
            <v>0</v>
          </cell>
          <cell r="AD133">
            <v>756</v>
          </cell>
          <cell r="AE133">
            <v>46022</v>
          </cell>
          <cell r="AF133">
            <v>492</v>
          </cell>
          <cell r="AG133">
            <v>46031</v>
          </cell>
          <cell r="AH133">
            <v>984</v>
          </cell>
          <cell r="AI133">
            <v>46036</v>
          </cell>
        </row>
        <row r="134">
          <cell r="V134" t="str">
            <v>CBS9621WRSGREY-BLUEWMTCOMREGDI</v>
          </cell>
          <cell r="W134">
            <v>-1368</v>
          </cell>
          <cell r="X134">
            <v>0</v>
          </cell>
          <cell r="Y134">
            <v>1368</v>
          </cell>
          <cell r="Z134">
            <v>1368</v>
          </cell>
          <cell r="AA134">
            <v>0</v>
          </cell>
          <cell r="AB134">
            <v>1368</v>
          </cell>
          <cell r="AC134">
            <v>0</v>
          </cell>
          <cell r="AD134">
            <v>480</v>
          </cell>
          <cell r="AE134">
            <v>46022</v>
          </cell>
          <cell r="AF134">
            <v>276</v>
          </cell>
          <cell r="AG134">
            <v>46031</v>
          </cell>
          <cell r="AH134">
            <v>432</v>
          </cell>
          <cell r="AI134">
            <v>46033</v>
          </cell>
          <cell r="AJ134">
            <v>180</v>
          </cell>
          <cell r="AK134">
            <v>46036</v>
          </cell>
        </row>
        <row r="135">
          <cell r="V135" t="str">
            <v>CGS7972ARSPINKHREGSBD</v>
          </cell>
          <cell r="W135">
            <v>355</v>
          </cell>
          <cell r="X135">
            <v>355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355</v>
          </cell>
        </row>
        <row r="136">
          <cell r="V136" t="str">
            <v>CGS7972ARSPURPLEH12F03SBD</v>
          </cell>
          <cell r="W136">
            <v>972</v>
          </cell>
          <cell r="X136">
            <v>972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972</v>
          </cell>
        </row>
        <row r="137">
          <cell r="V137" t="str">
            <v>CGS9779WRSPURPLE BLUE TEALWMT12F15DI</v>
          </cell>
          <cell r="W137">
            <v>-6072</v>
          </cell>
          <cell r="X137">
            <v>0</v>
          </cell>
          <cell r="Y137">
            <v>6072</v>
          </cell>
          <cell r="Z137">
            <v>6072</v>
          </cell>
          <cell r="AA137">
            <v>0</v>
          </cell>
          <cell r="AB137">
            <v>6072</v>
          </cell>
          <cell r="AC137">
            <v>0</v>
          </cell>
          <cell r="AD137">
            <v>12</v>
          </cell>
          <cell r="AE137">
            <v>45966</v>
          </cell>
          <cell r="AF137">
            <v>6060</v>
          </cell>
          <cell r="AG137">
            <v>45987</v>
          </cell>
        </row>
        <row r="138">
          <cell r="V138" t="str">
            <v>CGS9791WRSOMBREWMT10F01DI</v>
          </cell>
          <cell r="W138">
            <v>-540</v>
          </cell>
          <cell r="X138">
            <v>0</v>
          </cell>
          <cell r="Y138">
            <v>540</v>
          </cell>
          <cell r="Z138">
            <v>540</v>
          </cell>
          <cell r="AA138">
            <v>0</v>
          </cell>
          <cell r="AB138">
            <v>540</v>
          </cell>
          <cell r="AC138">
            <v>0</v>
          </cell>
          <cell r="AD138">
            <v>540</v>
          </cell>
          <cell r="AE138">
            <v>45980</v>
          </cell>
        </row>
        <row r="139">
          <cell r="V139" t="str">
            <v>CLF7776WRSNAVYAMZCOMREGSBD</v>
          </cell>
          <cell r="W139">
            <v>66</v>
          </cell>
          <cell r="X139">
            <v>66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66</v>
          </cell>
        </row>
        <row r="140">
          <cell r="V140" t="str">
            <v>CLS7658ARSPINKREGSBD</v>
          </cell>
          <cell r="W140">
            <v>2</v>
          </cell>
          <cell r="X140">
            <v>2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2</v>
          </cell>
        </row>
        <row r="141">
          <cell r="V141" t="str">
            <v>CLS7658ARSPINKH12F20SBD</v>
          </cell>
          <cell r="W141">
            <v>2004</v>
          </cell>
          <cell r="X141">
            <v>2004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2004</v>
          </cell>
        </row>
        <row r="142">
          <cell r="V142" t="str">
            <v>CLS8137ARSLILACXREGSBD</v>
          </cell>
          <cell r="W142">
            <v>310</v>
          </cell>
          <cell r="X142">
            <v>310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310</v>
          </cell>
        </row>
        <row r="143">
          <cell r="V143" t="str">
            <v>CLS9847WRSTAUPEWMT07F03DI</v>
          </cell>
          <cell r="W143">
            <v>-378</v>
          </cell>
          <cell r="X143">
            <v>0</v>
          </cell>
          <cell r="Y143">
            <v>378</v>
          </cell>
          <cell r="Z143">
            <v>378</v>
          </cell>
          <cell r="AA143">
            <v>0</v>
          </cell>
          <cell r="AB143">
            <v>378</v>
          </cell>
          <cell r="AC143">
            <v>-140</v>
          </cell>
          <cell r="AD143">
            <v>21</v>
          </cell>
          <cell r="AE143">
            <v>46063</v>
          </cell>
          <cell r="AF143">
            <v>63</v>
          </cell>
          <cell r="AG143">
            <v>46064</v>
          </cell>
          <cell r="AH143">
            <v>119</v>
          </cell>
          <cell r="AI143">
            <v>46066</v>
          </cell>
          <cell r="AJ143">
            <v>35</v>
          </cell>
          <cell r="AK143">
            <v>46067</v>
          </cell>
        </row>
        <row r="144">
          <cell r="V144" t="str">
            <v>CLS9847WRSLIGHT YELLOWWMT07F03DI</v>
          </cell>
          <cell r="W144">
            <v>-28</v>
          </cell>
          <cell r="X144">
            <v>0</v>
          </cell>
          <cell r="Y144">
            <v>28</v>
          </cell>
          <cell r="Z144">
            <v>28</v>
          </cell>
          <cell r="AA144">
            <v>0</v>
          </cell>
          <cell r="AB144">
            <v>28</v>
          </cell>
          <cell r="AC144">
            <v>0</v>
          </cell>
          <cell r="AD144">
            <v>7</v>
          </cell>
          <cell r="AE144">
            <v>46066</v>
          </cell>
          <cell r="AF144">
            <v>14</v>
          </cell>
          <cell r="AG144">
            <v>46067</v>
          </cell>
          <cell r="AH144">
            <v>7</v>
          </cell>
          <cell r="AI144">
            <v>46078</v>
          </cell>
        </row>
        <row r="145">
          <cell r="V145" t="str">
            <v>CMF8059ARSBLACKREGAMAZON</v>
          </cell>
          <cell r="W145">
            <v>1</v>
          </cell>
          <cell r="X145">
            <v>1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1</v>
          </cell>
        </row>
        <row r="146">
          <cell r="V146" t="str">
            <v>CMF9919AASNAVYXREGSBD</v>
          </cell>
          <cell r="W146">
            <v>0</v>
          </cell>
          <cell r="X146">
            <v>0</v>
          </cell>
          <cell r="Y146">
            <v>1800</v>
          </cell>
          <cell r="Z146">
            <v>0</v>
          </cell>
          <cell r="AA146">
            <v>0</v>
          </cell>
          <cell r="AB146">
            <v>0</v>
          </cell>
          <cell r="AC146">
            <v>1800</v>
          </cell>
          <cell r="AD146">
            <v>1800</v>
          </cell>
          <cell r="AE146">
            <v>46087</v>
          </cell>
        </row>
        <row r="147">
          <cell r="V147" t="str">
            <v>CMF9936AASCHARCOALXREGSBD</v>
          </cell>
          <cell r="W147">
            <v>0</v>
          </cell>
          <cell r="X147">
            <v>0</v>
          </cell>
          <cell r="Y147">
            <v>1800</v>
          </cell>
          <cell r="Z147">
            <v>0</v>
          </cell>
          <cell r="AA147">
            <v>0</v>
          </cell>
          <cell r="AB147">
            <v>0</v>
          </cell>
          <cell r="AC147">
            <v>1800</v>
          </cell>
          <cell r="AD147">
            <v>1800</v>
          </cell>
          <cell r="AE147">
            <v>46087</v>
          </cell>
        </row>
        <row r="148">
          <cell r="V148" t="str">
            <v>CMF9937AASTAUPEXREGSBD</v>
          </cell>
          <cell r="W148">
            <v>-10</v>
          </cell>
          <cell r="X148">
            <v>0</v>
          </cell>
          <cell r="Y148">
            <v>1800</v>
          </cell>
          <cell r="Z148">
            <v>10</v>
          </cell>
          <cell r="AA148">
            <v>0</v>
          </cell>
          <cell r="AB148">
            <v>10</v>
          </cell>
          <cell r="AC148">
            <v>1790</v>
          </cell>
          <cell r="AD148">
            <v>1800</v>
          </cell>
          <cell r="AE148">
            <v>46087</v>
          </cell>
        </row>
        <row r="149">
          <cell r="V149" t="str">
            <v>CMS5868FRSBLACKWMTREGDI</v>
          </cell>
          <cell r="W149">
            <v>-120624</v>
          </cell>
          <cell r="X149">
            <v>0</v>
          </cell>
          <cell r="Y149">
            <v>120624</v>
          </cell>
          <cell r="Z149">
            <v>120624</v>
          </cell>
          <cell r="AA149">
            <v>0</v>
          </cell>
          <cell r="AB149">
            <v>120624</v>
          </cell>
          <cell r="AC149">
            <v>0</v>
          </cell>
          <cell r="AD149">
            <v>20868</v>
          </cell>
          <cell r="AE149">
            <v>46006</v>
          </cell>
          <cell r="AF149">
            <v>39216</v>
          </cell>
          <cell r="AG149">
            <v>46020</v>
          </cell>
          <cell r="AH149">
            <v>60540</v>
          </cell>
          <cell r="AI149">
            <v>46034</v>
          </cell>
        </row>
        <row r="150">
          <cell r="V150" t="str">
            <v>CMS7657WRSOLIVEWMTCOMREGDI</v>
          </cell>
          <cell r="W150">
            <v>-1728</v>
          </cell>
          <cell r="X150">
            <v>0</v>
          </cell>
          <cell r="Y150">
            <v>1728</v>
          </cell>
          <cell r="Z150">
            <v>1728</v>
          </cell>
          <cell r="AA150">
            <v>0</v>
          </cell>
          <cell r="AB150">
            <v>1728</v>
          </cell>
          <cell r="AC150">
            <v>-576</v>
          </cell>
          <cell r="AD150">
            <v>288</v>
          </cell>
          <cell r="AE150">
            <v>45980</v>
          </cell>
          <cell r="AF150">
            <v>180</v>
          </cell>
          <cell r="AG150">
            <v>45991</v>
          </cell>
          <cell r="AH150">
            <v>372</v>
          </cell>
          <cell r="AI150">
            <v>45993</v>
          </cell>
          <cell r="AJ150">
            <v>312</v>
          </cell>
          <cell r="AK150">
            <v>46028</v>
          </cell>
        </row>
        <row r="151">
          <cell r="V151" t="str">
            <v>CMS8137ARSBLACKXREGSBD</v>
          </cell>
          <cell r="W151">
            <v>317</v>
          </cell>
          <cell r="X151">
            <v>317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317</v>
          </cell>
        </row>
        <row r="152">
          <cell r="V152" t="str">
            <v>CMS8137ARSGREYREGSBD</v>
          </cell>
          <cell r="W152">
            <v>52</v>
          </cell>
          <cell r="X152">
            <v>52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52</v>
          </cell>
        </row>
        <row r="153">
          <cell r="V153" t="str">
            <v>CMS8138ARSTEALH12F19SBD</v>
          </cell>
          <cell r="W153">
            <v>2004</v>
          </cell>
          <cell r="X153">
            <v>2004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2004</v>
          </cell>
        </row>
        <row r="154">
          <cell r="V154" t="str">
            <v>CMS8876ARSSTORMY WEATHERX12F19SBD</v>
          </cell>
          <cell r="W154">
            <v>456</v>
          </cell>
          <cell r="X154">
            <v>456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456</v>
          </cell>
        </row>
        <row r="155">
          <cell r="V155" t="str">
            <v>CBS8876ARSBLACKXREGSBD</v>
          </cell>
          <cell r="W155">
            <v>0</v>
          </cell>
          <cell r="X155">
            <v>229</v>
          </cell>
          <cell r="Y155">
            <v>0</v>
          </cell>
          <cell r="Z155">
            <v>229</v>
          </cell>
          <cell r="AA155">
            <v>0</v>
          </cell>
          <cell r="AB155">
            <v>229</v>
          </cell>
          <cell r="AC155">
            <v>0</v>
          </cell>
        </row>
        <row r="156">
          <cell r="V156" t="str">
            <v>CBS8876ARSBLUE NAVYREGSBD</v>
          </cell>
          <cell r="W156">
            <v>4</v>
          </cell>
          <cell r="X156">
            <v>4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4</v>
          </cell>
        </row>
        <row r="157">
          <cell r="V157" t="str">
            <v>CBS8966WRSCLOUD GREYWMTREGDI</v>
          </cell>
          <cell r="W157">
            <v>-26892</v>
          </cell>
          <cell r="X157">
            <v>0</v>
          </cell>
          <cell r="Y157">
            <v>26892</v>
          </cell>
          <cell r="Z157">
            <v>26892</v>
          </cell>
          <cell r="AA157">
            <v>0</v>
          </cell>
          <cell r="AB157">
            <v>26892</v>
          </cell>
          <cell r="AC157">
            <v>0</v>
          </cell>
          <cell r="AD157">
            <v>7824</v>
          </cell>
          <cell r="AE157">
            <v>45993</v>
          </cell>
          <cell r="AF157">
            <v>9288</v>
          </cell>
          <cell r="AG157">
            <v>46028</v>
          </cell>
          <cell r="AH157">
            <v>5616</v>
          </cell>
          <cell r="AI157">
            <v>46063</v>
          </cell>
          <cell r="AJ157">
            <v>4164</v>
          </cell>
          <cell r="AK157">
            <v>46098</v>
          </cell>
        </row>
        <row r="158">
          <cell r="V158" t="str">
            <v>CBS9079BMTMULTI COLORS ON ITEMROS06F01SBD</v>
          </cell>
          <cell r="W158">
            <v>-4800</v>
          </cell>
          <cell r="X158">
            <v>0</v>
          </cell>
          <cell r="Y158">
            <v>4800</v>
          </cell>
          <cell r="Z158">
            <v>4800</v>
          </cell>
          <cell r="AA158">
            <v>0</v>
          </cell>
          <cell r="AB158">
            <v>4800</v>
          </cell>
          <cell r="AC158">
            <v>0</v>
          </cell>
          <cell r="AD158">
            <v>4800</v>
          </cell>
          <cell r="AE158">
            <v>46077</v>
          </cell>
        </row>
        <row r="159">
          <cell r="V159" t="str">
            <v>CGS6878WRSPINKREGSBD</v>
          </cell>
          <cell r="W159">
            <v>1</v>
          </cell>
          <cell r="X159">
            <v>1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1</v>
          </cell>
        </row>
        <row r="160">
          <cell r="V160" t="str">
            <v>CGS8900AJBPINK WHITEH06D02SBD</v>
          </cell>
          <cell r="W160">
            <v>1200</v>
          </cell>
          <cell r="X160">
            <v>1200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1200</v>
          </cell>
        </row>
        <row r="161">
          <cell r="V161" t="str">
            <v>CGS8940ARSPURPLE OMBREXREGSBD</v>
          </cell>
          <cell r="W161">
            <v>0</v>
          </cell>
          <cell r="X161">
            <v>237</v>
          </cell>
          <cell r="Y161">
            <v>0</v>
          </cell>
          <cell r="Z161">
            <v>237</v>
          </cell>
          <cell r="AA161">
            <v>0</v>
          </cell>
          <cell r="AB161">
            <v>237</v>
          </cell>
          <cell r="AC161">
            <v>0</v>
          </cell>
        </row>
        <row r="162">
          <cell r="V162" t="str">
            <v>CGS9687WRSPINKIGS12F07DI</v>
          </cell>
          <cell r="W162">
            <v>-144</v>
          </cell>
          <cell r="X162">
            <v>0</v>
          </cell>
          <cell r="Y162">
            <v>144</v>
          </cell>
          <cell r="Z162">
            <v>144</v>
          </cell>
          <cell r="AA162">
            <v>0</v>
          </cell>
          <cell r="AB162">
            <v>144</v>
          </cell>
          <cell r="AC162">
            <v>0</v>
          </cell>
          <cell r="AD162">
            <v>144</v>
          </cell>
          <cell r="AE162">
            <v>46043</v>
          </cell>
        </row>
        <row r="163">
          <cell r="V163" t="str">
            <v>CGS9791WRSOMBREIGS12F07DI</v>
          </cell>
          <cell r="W163">
            <v>-120</v>
          </cell>
          <cell r="X163">
            <v>0</v>
          </cell>
          <cell r="Y163">
            <v>120</v>
          </cell>
          <cell r="Z163">
            <v>120</v>
          </cell>
          <cell r="AA163">
            <v>0</v>
          </cell>
          <cell r="AB163">
            <v>120</v>
          </cell>
          <cell r="AC163">
            <v>0</v>
          </cell>
          <cell r="AD163">
            <v>120</v>
          </cell>
          <cell r="AE163">
            <v>46003</v>
          </cell>
        </row>
        <row r="164">
          <cell r="V164" t="str">
            <v>CGS9852WRSBLUEWMT06F02DI</v>
          </cell>
          <cell r="W164">
            <v>-7188</v>
          </cell>
          <cell r="X164">
            <v>0</v>
          </cell>
          <cell r="Y164">
            <v>7188</v>
          </cell>
          <cell r="Z164">
            <v>7188</v>
          </cell>
          <cell r="AA164">
            <v>0</v>
          </cell>
          <cell r="AB164">
            <v>7188</v>
          </cell>
          <cell r="AC164">
            <v>-5172</v>
          </cell>
          <cell r="AD164">
            <v>78</v>
          </cell>
          <cell r="AE164">
            <v>46048</v>
          </cell>
          <cell r="AF164">
            <v>906</v>
          </cell>
          <cell r="AG164">
            <v>46056</v>
          </cell>
          <cell r="AH164">
            <v>966</v>
          </cell>
          <cell r="AI164">
            <v>46062</v>
          </cell>
          <cell r="AJ164">
            <v>66</v>
          </cell>
          <cell r="AK164">
            <v>46063</v>
          </cell>
        </row>
        <row r="165">
          <cell r="V165" t="str">
            <v>CGS9852WRSBLUEWMT07F02DI</v>
          </cell>
          <cell r="W165">
            <v>-26257</v>
          </cell>
          <cell r="X165">
            <v>0</v>
          </cell>
          <cell r="Y165">
            <v>26257</v>
          </cell>
          <cell r="Z165">
            <v>26257</v>
          </cell>
          <cell r="AA165">
            <v>0</v>
          </cell>
          <cell r="AB165">
            <v>26257</v>
          </cell>
          <cell r="AC165">
            <v>-19950</v>
          </cell>
          <cell r="AD165">
            <v>91</v>
          </cell>
          <cell r="AE165">
            <v>46034</v>
          </cell>
          <cell r="AF165">
            <v>3339</v>
          </cell>
          <cell r="AG165">
            <v>46042</v>
          </cell>
          <cell r="AH165">
            <v>2765</v>
          </cell>
          <cell r="AI165">
            <v>46048</v>
          </cell>
          <cell r="AJ165">
            <v>112</v>
          </cell>
          <cell r="AK165">
            <v>46049</v>
          </cell>
        </row>
        <row r="166">
          <cell r="V166" t="str">
            <v>CLS5869WRSPURPLE  BLUEREGSBD</v>
          </cell>
          <cell r="W166">
            <v>1</v>
          </cell>
          <cell r="X166">
            <v>1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1</v>
          </cell>
        </row>
        <row r="167">
          <cell r="V167" t="str">
            <v>CLS8876ARSDARK ROSEX12F28SBD</v>
          </cell>
          <cell r="W167">
            <v>300</v>
          </cell>
          <cell r="X167">
            <v>300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300</v>
          </cell>
        </row>
        <row r="168">
          <cell r="V168" t="str">
            <v>CLS8876ARSTEALXREGSBD</v>
          </cell>
          <cell r="W168">
            <v>315</v>
          </cell>
          <cell r="X168">
            <v>315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315</v>
          </cell>
        </row>
        <row r="169">
          <cell r="V169" t="str">
            <v>CLS8921WRSBLUE TURQUOISE WHITEWMTCOMREGDI</v>
          </cell>
          <cell r="W169">
            <v>-60</v>
          </cell>
          <cell r="X169">
            <v>0</v>
          </cell>
          <cell r="Y169">
            <v>60</v>
          </cell>
          <cell r="Z169">
            <v>60</v>
          </cell>
          <cell r="AA169">
            <v>0</v>
          </cell>
          <cell r="AB169">
            <v>60</v>
          </cell>
          <cell r="AC169">
            <v>0</v>
          </cell>
          <cell r="AD169">
            <v>60</v>
          </cell>
          <cell r="AE169">
            <v>46001</v>
          </cell>
        </row>
        <row r="170">
          <cell r="V170" t="str">
            <v>CLS9674WRSMULTI COLORS ON ITEMWMT09F03DI</v>
          </cell>
          <cell r="W170">
            <v>-3060</v>
          </cell>
          <cell r="X170">
            <v>0</v>
          </cell>
          <cell r="Y170">
            <v>3060</v>
          </cell>
          <cell r="Z170">
            <v>3060</v>
          </cell>
          <cell r="AA170">
            <v>0</v>
          </cell>
          <cell r="AB170">
            <v>3060</v>
          </cell>
          <cell r="AC170">
            <v>-2511</v>
          </cell>
          <cell r="AD170">
            <v>9</v>
          </cell>
          <cell r="AE170">
            <v>46039</v>
          </cell>
          <cell r="AF170">
            <v>126</v>
          </cell>
          <cell r="AG170">
            <v>46049</v>
          </cell>
          <cell r="AH170">
            <v>117</v>
          </cell>
          <cell r="AI170">
            <v>46050</v>
          </cell>
          <cell r="AJ170">
            <v>297</v>
          </cell>
          <cell r="AK170">
            <v>46052</v>
          </cell>
        </row>
        <row r="171">
          <cell r="V171" t="str">
            <v>CMF9011WRSNAVY BLUEWMT09F45DI</v>
          </cell>
          <cell r="W171">
            <v>-7083</v>
          </cell>
          <cell r="X171">
            <v>0</v>
          </cell>
          <cell r="Y171">
            <v>7083</v>
          </cell>
          <cell r="Z171">
            <v>7083</v>
          </cell>
          <cell r="AA171">
            <v>0</v>
          </cell>
          <cell r="AB171">
            <v>7083</v>
          </cell>
          <cell r="AC171">
            <v>-1026</v>
          </cell>
          <cell r="AD171">
            <v>1602</v>
          </cell>
          <cell r="AE171">
            <v>46000</v>
          </cell>
          <cell r="AF171">
            <v>792</v>
          </cell>
          <cell r="AG171">
            <v>46001</v>
          </cell>
          <cell r="AH171">
            <v>3042</v>
          </cell>
          <cell r="AI171">
            <v>46003</v>
          </cell>
          <cell r="AJ171">
            <v>621</v>
          </cell>
          <cell r="AK171">
            <v>46010</v>
          </cell>
        </row>
        <row r="172">
          <cell r="V172" t="str">
            <v>CMF9936AASBLUEXREGSBD</v>
          </cell>
          <cell r="W172">
            <v>0</v>
          </cell>
          <cell r="X172">
            <v>0</v>
          </cell>
          <cell r="Y172">
            <v>1200</v>
          </cell>
          <cell r="Z172">
            <v>0</v>
          </cell>
          <cell r="AA172">
            <v>0</v>
          </cell>
          <cell r="AB172">
            <v>0</v>
          </cell>
          <cell r="AC172">
            <v>1200</v>
          </cell>
          <cell r="AD172">
            <v>1200</v>
          </cell>
          <cell r="AE172">
            <v>46087</v>
          </cell>
        </row>
        <row r="173">
          <cell r="V173" t="str">
            <v>CMF9937AASWHITEXREGSBD</v>
          </cell>
          <cell r="W173">
            <v>0</v>
          </cell>
          <cell r="X173">
            <v>0</v>
          </cell>
          <cell r="Y173">
            <v>1800</v>
          </cell>
          <cell r="Z173">
            <v>0</v>
          </cell>
          <cell r="AA173">
            <v>0</v>
          </cell>
          <cell r="AB173">
            <v>0</v>
          </cell>
          <cell r="AC173">
            <v>1800</v>
          </cell>
          <cell r="AD173">
            <v>1800</v>
          </cell>
          <cell r="AE173">
            <v>46087</v>
          </cell>
        </row>
        <row r="174">
          <cell r="V174" t="str">
            <v>CMS6349FRSBLACKWMTCOMREGDI</v>
          </cell>
          <cell r="W174">
            <v>-1968</v>
          </cell>
          <cell r="X174">
            <v>0</v>
          </cell>
          <cell r="Y174">
            <v>1968</v>
          </cell>
          <cell r="Z174">
            <v>1968</v>
          </cell>
          <cell r="AA174">
            <v>0</v>
          </cell>
          <cell r="AB174">
            <v>1968</v>
          </cell>
          <cell r="AC174">
            <v>0</v>
          </cell>
          <cell r="AD174">
            <v>672</v>
          </cell>
          <cell r="AE174">
            <v>45993</v>
          </cell>
          <cell r="AF174">
            <v>408</v>
          </cell>
          <cell r="AG174">
            <v>46002</v>
          </cell>
          <cell r="AH174">
            <v>888</v>
          </cell>
          <cell r="AI174">
            <v>46007</v>
          </cell>
        </row>
        <row r="175">
          <cell r="V175" t="str">
            <v>CMS7501WRTCAMOUFLAGEWMT10F07DI</v>
          </cell>
          <cell r="W175">
            <v>-2380</v>
          </cell>
          <cell r="X175">
            <v>0</v>
          </cell>
          <cell r="Y175">
            <v>2380</v>
          </cell>
          <cell r="Z175">
            <v>2380</v>
          </cell>
          <cell r="AA175">
            <v>0</v>
          </cell>
          <cell r="AB175">
            <v>2380</v>
          </cell>
          <cell r="AC175">
            <v>-1350</v>
          </cell>
          <cell r="AD175">
            <v>330</v>
          </cell>
          <cell r="AE175">
            <v>45987</v>
          </cell>
          <cell r="AF175">
            <v>340</v>
          </cell>
          <cell r="AG175">
            <v>45992</v>
          </cell>
          <cell r="AH175">
            <v>20</v>
          </cell>
          <cell r="AI175">
            <v>45993</v>
          </cell>
          <cell r="AJ175">
            <v>340</v>
          </cell>
          <cell r="AK175">
            <v>45994</v>
          </cell>
        </row>
        <row r="176">
          <cell r="V176" t="str">
            <v>ATF9652WRSPINKWMTREGDI</v>
          </cell>
          <cell r="W176">
            <v>-13392</v>
          </cell>
          <cell r="X176">
            <v>0</v>
          </cell>
          <cell r="Y176">
            <v>13392</v>
          </cell>
          <cell r="Z176">
            <v>13392</v>
          </cell>
          <cell r="AA176">
            <v>0</v>
          </cell>
          <cell r="AB176">
            <v>13392</v>
          </cell>
          <cell r="AC176">
            <v>0</v>
          </cell>
          <cell r="AD176">
            <v>6960</v>
          </cell>
          <cell r="AE176">
            <v>45987</v>
          </cell>
          <cell r="AF176">
            <v>6432</v>
          </cell>
          <cell r="AG176">
            <v>46015</v>
          </cell>
        </row>
        <row r="177">
          <cell r="V177" t="str">
            <v>ATF9913WRSBLUEWMT12F11DI</v>
          </cell>
          <cell r="W177">
            <v>-16944</v>
          </cell>
          <cell r="X177">
            <v>0</v>
          </cell>
          <cell r="Y177">
            <v>16944</v>
          </cell>
          <cell r="Z177">
            <v>16944</v>
          </cell>
          <cell r="AA177">
            <v>0</v>
          </cell>
          <cell r="AB177">
            <v>16944</v>
          </cell>
          <cell r="AC177">
            <v>0</v>
          </cell>
          <cell r="AD177">
            <v>12</v>
          </cell>
          <cell r="AE177">
            <v>45966</v>
          </cell>
          <cell r="AF177">
            <v>4944</v>
          </cell>
          <cell r="AG177">
            <v>45982</v>
          </cell>
          <cell r="AH177">
            <v>7356</v>
          </cell>
          <cell r="AI177">
            <v>45989</v>
          </cell>
          <cell r="AJ177">
            <v>4632</v>
          </cell>
          <cell r="AK177">
            <v>45994</v>
          </cell>
        </row>
        <row r="178">
          <cell r="V178" t="str">
            <v>ATF9913WRSPINK PURPLEWMT06F12DI</v>
          </cell>
          <cell r="W178">
            <v>-1854</v>
          </cell>
          <cell r="X178">
            <v>0</v>
          </cell>
          <cell r="Y178">
            <v>1854</v>
          </cell>
          <cell r="Z178">
            <v>1854</v>
          </cell>
          <cell r="AA178">
            <v>0</v>
          </cell>
          <cell r="AB178">
            <v>1854</v>
          </cell>
          <cell r="AC178">
            <v>-1290</v>
          </cell>
          <cell r="AD178">
            <v>18</v>
          </cell>
          <cell r="AE178">
            <v>46046</v>
          </cell>
          <cell r="AF178">
            <v>348</v>
          </cell>
          <cell r="AG178">
            <v>46056</v>
          </cell>
          <cell r="AH178">
            <v>96</v>
          </cell>
          <cell r="AI178">
            <v>46057</v>
          </cell>
          <cell r="AJ178">
            <v>102</v>
          </cell>
          <cell r="AK178">
            <v>46059</v>
          </cell>
        </row>
        <row r="179">
          <cell r="V179" t="str">
            <v>CBF5699AMTGREENREGSBD</v>
          </cell>
          <cell r="W179">
            <v>7</v>
          </cell>
          <cell r="X179">
            <v>7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7</v>
          </cell>
        </row>
        <row r="180">
          <cell r="V180" t="str">
            <v>CBS6346WRSCAMOUFLAGEREGSBD</v>
          </cell>
          <cell r="W180">
            <v>1</v>
          </cell>
          <cell r="X180">
            <v>1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1</v>
          </cell>
        </row>
        <row r="181">
          <cell r="V181" t="str">
            <v>CBS6878WRSGREY AND GREENREGNJO</v>
          </cell>
          <cell r="W181">
            <v>1</v>
          </cell>
          <cell r="X181">
            <v>1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1</v>
          </cell>
        </row>
        <row r="182">
          <cell r="V182" t="str">
            <v>CBS7903AREMULTI COLORS ON ITEMH12F09SBD</v>
          </cell>
          <cell r="W182">
            <v>1392</v>
          </cell>
          <cell r="X182">
            <v>1392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1392</v>
          </cell>
        </row>
        <row r="183">
          <cell r="V183" t="str">
            <v>CBS7969ARSBLUEREGAMAZON</v>
          </cell>
          <cell r="W183">
            <v>7</v>
          </cell>
          <cell r="X183">
            <v>7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7</v>
          </cell>
        </row>
        <row r="184">
          <cell r="V184" t="str">
            <v>CBS8566AMTMULTI COLORS ON ITEMIGS12F52DI</v>
          </cell>
          <cell r="W184">
            <v>-7944</v>
          </cell>
          <cell r="X184">
            <v>0</v>
          </cell>
          <cell r="Y184">
            <v>7992</v>
          </cell>
          <cell r="Z184">
            <v>7944</v>
          </cell>
          <cell r="AA184">
            <v>0</v>
          </cell>
          <cell r="AB184">
            <v>7944</v>
          </cell>
          <cell r="AC184">
            <v>48</v>
          </cell>
          <cell r="AD184">
            <v>3648</v>
          </cell>
          <cell r="AE184">
            <v>46010</v>
          </cell>
          <cell r="AF184">
            <v>2544</v>
          </cell>
          <cell r="AG184">
            <v>46033</v>
          </cell>
          <cell r="AH184">
            <v>1800</v>
          </cell>
          <cell r="AI184">
            <v>46068</v>
          </cell>
        </row>
        <row r="185">
          <cell r="V185" t="str">
            <v>CBS8876ARSBLACKREGSBD</v>
          </cell>
          <cell r="W185">
            <v>1</v>
          </cell>
          <cell r="X185">
            <v>1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1</v>
          </cell>
        </row>
        <row r="186">
          <cell r="V186" t="str">
            <v>CBS8905AMTBLACKH06D02SBD</v>
          </cell>
          <cell r="W186">
            <v>5946</v>
          </cell>
          <cell r="X186">
            <v>5946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5946</v>
          </cell>
        </row>
        <row r="187">
          <cell r="V187" t="str">
            <v>CBS9079BMTMULTI COLORS ON ITEMDDD06F01SBD</v>
          </cell>
          <cell r="W187">
            <v>-1200</v>
          </cell>
          <cell r="X187">
            <v>0</v>
          </cell>
          <cell r="Y187">
            <v>1200</v>
          </cell>
          <cell r="Z187">
            <v>1200</v>
          </cell>
          <cell r="AA187">
            <v>0</v>
          </cell>
          <cell r="AB187">
            <v>1200</v>
          </cell>
          <cell r="AC187">
            <v>0</v>
          </cell>
          <cell r="AD187">
            <v>1200</v>
          </cell>
          <cell r="AE187">
            <v>46077</v>
          </cell>
        </row>
        <row r="188">
          <cell r="V188" t="str">
            <v>CGF8046AMTMULTI COLORS ON ITEMWMTCOMREGSBD</v>
          </cell>
          <cell r="W188">
            <v>2400</v>
          </cell>
          <cell r="X188">
            <v>2400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2400</v>
          </cell>
        </row>
        <row r="189">
          <cell r="V189" t="str">
            <v>CGS7657WRSWHITEWMT06F03DI</v>
          </cell>
          <cell r="W189">
            <v>-10164</v>
          </cell>
          <cell r="X189">
            <v>0</v>
          </cell>
          <cell r="Y189">
            <v>10164</v>
          </cell>
          <cell r="Z189">
            <v>10164</v>
          </cell>
          <cell r="AA189">
            <v>0</v>
          </cell>
          <cell r="AB189">
            <v>10164</v>
          </cell>
          <cell r="AC189">
            <v>0</v>
          </cell>
          <cell r="AD189">
            <v>102</v>
          </cell>
          <cell r="AE189">
            <v>45987</v>
          </cell>
          <cell r="AF189">
            <v>2418</v>
          </cell>
          <cell r="AG189">
            <v>45990</v>
          </cell>
          <cell r="AH189">
            <v>4614</v>
          </cell>
          <cell r="AI189">
            <v>45996</v>
          </cell>
          <cell r="AJ189">
            <v>3030</v>
          </cell>
          <cell r="AK189">
            <v>46001</v>
          </cell>
        </row>
        <row r="190">
          <cell r="V190" t="str">
            <v>CGS7658WRSPINKREGSBD</v>
          </cell>
          <cell r="W190">
            <v>3</v>
          </cell>
          <cell r="X190">
            <v>3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3</v>
          </cell>
        </row>
        <row r="191">
          <cell r="V191" t="str">
            <v>CGS7972ARSPINKREGAMAZON</v>
          </cell>
          <cell r="W191">
            <v>10</v>
          </cell>
          <cell r="X191">
            <v>10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10</v>
          </cell>
        </row>
        <row r="192">
          <cell r="V192" t="str">
            <v>CGS8921WRSPINK SWIRLWMT06F03DI</v>
          </cell>
          <cell r="W192">
            <v>-14490</v>
          </cell>
          <cell r="X192">
            <v>0</v>
          </cell>
          <cell r="Y192">
            <v>14490</v>
          </cell>
          <cell r="Z192">
            <v>14490</v>
          </cell>
          <cell r="AA192">
            <v>0</v>
          </cell>
          <cell r="AB192">
            <v>14490</v>
          </cell>
          <cell r="AC192">
            <v>-4176</v>
          </cell>
          <cell r="AD192">
            <v>2220</v>
          </cell>
          <cell r="AE192">
            <v>45978</v>
          </cell>
          <cell r="AF192">
            <v>2310</v>
          </cell>
          <cell r="AG192">
            <v>45980</v>
          </cell>
          <cell r="AH192">
            <v>2718</v>
          </cell>
          <cell r="AI192">
            <v>45982</v>
          </cell>
          <cell r="AJ192">
            <v>3066</v>
          </cell>
          <cell r="AK192">
            <v>45991</v>
          </cell>
        </row>
        <row r="193">
          <cell r="V193" t="str">
            <v>CGS9791WRSOMBREWMT12F07DI</v>
          </cell>
          <cell r="W193">
            <v>-24</v>
          </cell>
          <cell r="X193">
            <v>0</v>
          </cell>
          <cell r="Y193">
            <v>24</v>
          </cell>
          <cell r="Z193">
            <v>24</v>
          </cell>
          <cell r="AA193">
            <v>0</v>
          </cell>
          <cell r="AB193">
            <v>24</v>
          </cell>
          <cell r="AC193">
            <v>0</v>
          </cell>
          <cell r="AD193">
            <v>12</v>
          </cell>
          <cell r="AE193">
            <v>45958</v>
          </cell>
          <cell r="AF193">
            <v>12</v>
          </cell>
          <cell r="AG193">
            <v>45980</v>
          </cell>
        </row>
        <row r="194">
          <cell r="V194" t="str">
            <v>CLS5868WRSBLACKWMT14F06DI</v>
          </cell>
          <cell r="W194">
            <v>-4956</v>
          </cell>
          <cell r="X194">
            <v>0</v>
          </cell>
          <cell r="Y194">
            <v>4956</v>
          </cell>
          <cell r="Z194">
            <v>4956</v>
          </cell>
          <cell r="AA194">
            <v>0</v>
          </cell>
          <cell r="AB194">
            <v>4956</v>
          </cell>
          <cell r="AC194">
            <v>-2604</v>
          </cell>
          <cell r="AD194">
            <v>14</v>
          </cell>
          <cell r="AE194">
            <v>45990</v>
          </cell>
          <cell r="AF194">
            <v>392</v>
          </cell>
          <cell r="AG194">
            <v>46000</v>
          </cell>
          <cell r="AH194">
            <v>476</v>
          </cell>
          <cell r="AI194">
            <v>46001</v>
          </cell>
          <cell r="AJ194">
            <v>1470</v>
          </cell>
          <cell r="AK194">
            <v>46003</v>
          </cell>
        </row>
        <row r="195">
          <cell r="V195" t="str">
            <v>CLS8876ARSTEALREGSBD</v>
          </cell>
          <cell r="W195">
            <v>2</v>
          </cell>
          <cell r="X195">
            <v>2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2</v>
          </cell>
        </row>
        <row r="196">
          <cell r="V196" t="str">
            <v>CLS9674WRSMULTI COLORS ON ITEMWMT12F05DI</v>
          </cell>
          <cell r="W196">
            <v>-3048</v>
          </cell>
          <cell r="X196">
            <v>0</v>
          </cell>
          <cell r="Y196">
            <v>3048</v>
          </cell>
          <cell r="Z196">
            <v>3048</v>
          </cell>
          <cell r="AA196">
            <v>0</v>
          </cell>
          <cell r="AB196">
            <v>3048</v>
          </cell>
          <cell r="AC196">
            <v>-996</v>
          </cell>
          <cell r="AD196">
            <v>96</v>
          </cell>
          <cell r="AE196">
            <v>46000</v>
          </cell>
          <cell r="AF196">
            <v>336</v>
          </cell>
          <cell r="AG196">
            <v>46001</v>
          </cell>
          <cell r="AH196">
            <v>780</v>
          </cell>
          <cell r="AI196">
            <v>46003</v>
          </cell>
          <cell r="AJ196">
            <v>840</v>
          </cell>
          <cell r="AK196">
            <v>46004</v>
          </cell>
        </row>
        <row r="197">
          <cell r="V197" t="str">
            <v>CLS9847WRSTAUPEWMTCOMREGDI</v>
          </cell>
          <cell r="W197">
            <v>-648</v>
          </cell>
          <cell r="X197">
            <v>0</v>
          </cell>
          <cell r="Y197">
            <v>648</v>
          </cell>
          <cell r="Z197">
            <v>648</v>
          </cell>
          <cell r="AA197">
            <v>0</v>
          </cell>
          <cell r="AB197">
            <v>648</v>
          </cell>
          <cell r="AC197">
            <v>0</v>
          </cell>
          <cell r="AD197">
            <v>120</v>
          </cell>
          <cell r="AE197">
            <v>46001</v>
          </cell>
          <cell r="AF197">
            <v>264</v>
          </cell>
          <cell r="AG197">
            <v>46029</v>
          </cell>
          <cell r="AH197">
            <v>264</v>
          </cell>
          <cell r="AI197">
            <v>46043</v>
          </cell>
        </row>
        <row r="198">
          <cell r="V198" t="str">
            <v>65300BLACKREGTAC</v>
          </cell>
          <cell r="W198">
            <v>3235</v>
          </cell>
          <cell r="X198">
            <v>3235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3235</v>
          </cell>
        </row>
        <row r="199">
          <cell r="V199" t="str">
            <v>ABF7767ARSBLACKXREGSBD</v>
          </cell>
          <cell r="W199">
            <v>562</v>
          </cell>
          <cell r="X199">
            <v>562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562</v>
          </cell>
        </row>
        <row r="200">
          <cell r="V200" t="str">
            <v>ABF9652WRSTAUPE MULTIWMT12F19DI</v>
          </cell>
          <cell r="W200">
            <v>-4200</v>
          </cell>
          <cell r="X200">
            <v>0</v>
          </cell>
          <cell r="Y200">
            <v>4200</v>
          </cell>
          <cell r="Z200">
            <v>4200</v>
          </cell>
          <cell r="AA200">
            <v>0</v>
          </cell>
          <cell r="AB200">
            <v>4200</v>
          </cell>
          <cell r="AC200">
            <v>0</v>
          </cell>
          <cell r="AD200">
            <v>12</v>
          </cell>
          <cell r="AE200">
            <v>45966</v>
          </cell>
          <cell r="AF200">
            <v>2040</v>
          </cell>
          <cell r="AG200">
            <v>45989</v>
          </cell>
          <cell r="AH200">
            <v>2148</v>
          </cell>
          <cell r="AI200">
            <v>45994</v>
          </cell>
        </row>
        <row r="201">
          <cell r="V201" t="str">
            <v>ABS2776CNIBLACK BLUEREGAMAZON</v>
          </cell>
          <cell r="W201">
            <v>139</v>
          </cell>
          <cell r="X201">
            <v>139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139</v>
          </cell>
        </row>
        <row r="202">
          <cell r="V202" t="str">
            <v>ABS6623AMTBLACK GREENREGSBD</v>
          </cell>
          <cell r="W202">
            <v>112</v>
          </cell>
          <cell r="X202">
            <v>112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112</v>
          </cell>
        </row>
        <row r="203">
          <cell r="V203" t="str">
            <v>ABS8567AMTBLACKDDD06F01POEDDD</v>
          </cell>
          <cell r="W203">
            <v>-1200</v>
          </cell>
          <cell r="X203">
            <v>0</v>
          </cell>
          <cell r="Y203">
            <v>1200</v>
          </cell>
          <cell r="Z203">
            <v>1200</v>
          </cell>
          <cell r="AA203">
            <v>0</v>
          </cell>
          <cell r="AB203">
            <v>1200</v>
          </cell>
          <cell r="AC203">
            <v>0</v>
          </cell>
          <cell r="AD203">
            <v>1200</v>
          </cell>
          <cell r="AE203">
            <v>46051</v>
          </cell>
        </row>
        <row r="204">
          <cell r="V204" t="str">
            <v>AGF7935DRSPURPLE  PINKX12F79SBD</v>
          </cell>
          <cell r="W204">
            <v>0</v>
          </cell>
          <cell r="X204">
            <v>0</v>
          </cell>
          <cell r="Y204">
            <v>600</v>
          </cell>
          <cell r="Z204">
            <v>0</v>
          </cell>
          <cell r="AA204">
            <v>0</v>
          </cell>
          <cell r="AB204">
            <v>0</v>
          </cell>
          <cell r="AC204">
            <v>600</v>
          </cell>
          <cell r="AD204">
            <v>600</v>
          </cell>
          <cell r="AE204">
            <v>45781</v>
          </cell>
        </row>
        <row r="205">
          <cell r="V205" t="str">
            <v>AGF9913WRSPINK PURPLEWMT06F03DI</v>
          </cell>
          <cell r="W205">
            <v>-9696</v>
          </cell>
          <cell r="X205">
            <v>0</v>
          </cell>
          <cell r="Y205">
            <v>9696</v>
          </cell>
          <cell r="Z205">
            <v>9696</v>
          </cell>
          <cell r="AA205">
            <v>0</v>
          </cell>
          <cell r="AB205">
            <v>9696</v>
          </cell>
          <cell r="AC205">
            <v>-5484</v>
          </cell>
          <cell r="AD205">
            <v>78</v>
          </cell>
          <cell r="AE205">
            <v>46046</v>
          </cell>
          <cell r="AF205">
            <v>1494</v>
          </cell>
          <cell r="AG205">
            <v>46056</v>
          </cell>
          <cell r="AH205">
            <v>930</v>
          </cell>
          <cell r="AI205">
            <v>46057</v>
          </cell>
          <cell r="AJ205">
            <v>1710</v>
          </cell>
          <cell r="AK205">
            <v>46059</v>
          </cell>
        </row>
        <row r="206">
          <cell r="V206" t="str">
            <v>ALF6857ARSBLACKH12F20SBD</v>
          </cell>
          <cell r="W206">
            <v>3204</v>
          </cell>
          <cell r="X206">
            <v>3204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3204</v>
          </cell>
        </row>
        <row r="207">
          <cell r="V207" t="str">
            <v>ALF9600WRSPINK AQUAWMT06F25DI</v>
          </cell>
          <cell r="W207">
            <v>-1518</v>
          </cell>
          <cell r="X207">
            <v>0</v>
          </cell>
          <cell r="Y207">
            <v>1518</v>
          </cell>
          <cell r="Z207">
            <v>1518</v>
          </cell>
          <cell r="AA207">
            <v>0</v>
          </cell>
          <cell r="AB207">
            <v>1518</v>
          </cell>
          <cell r="AC207">
            <v>-678</v>
          </cell>
          <cell r="AD207">
            <v>72</v>
          </cell>
          <cell r="AE207">
            <v>46042</v>
          </cell>
          <cell r="AF207">
            <v>126</v>
          </cell>
          <cell r="AG207">
            <v>46043</v>
          </cell>
          <cell r="AH207">
            <v>294</v>
          </cell>
          <cell r="AI207">
            <v>46045</v>
          </cell>
          <cell r="AJ207">
            <v>348</v>
          </cell>
          <cell r="AK207">
            <v>46046</v>
          </cell>
        </row>
        <row r="208">
          <cell r="V208" t="str">
            <v>AMF6936WRSDARK NAVY OMBREWMTREGDI</v>
          </cell>
          <cell r="W208">
            <v>-25596</v>
          </cell>
          <cell r="X208">
            <v>0</v>
          </cell>
          <cell r="Y208">
            <v>25596</v>
          </cell>
          <cell r="Z208">
            <v>25596</v>
          </cell>
          <cell r="AA208">
            <v>0</v>
          </cell>
          <cell r="AB208">
            <v>25596</v>
          </cell>
          <cell r="AC208">
            <v>0</v>
          </cell>
          <cell r="AD208">
            <v>12792</v>
          </cell>
          <cell r="AE208">
            <v>46015</v>
          </cell>
          <cell r="AF208">
            <v>12804</v>
          </cell>
          <cell r="AG208">
            <v>46071</v>
          </cell>
        </row>
        <row r="209">
          <cell r="V209" t="str">
            <v>AMF7935DRSBLACKX12F19SBD</v>
          </cell>
          <cell r="W209">
            <v>0</v>
          </cell>
          <cell r="X209">
            <v>0</v>
          </cell>
          <cell r="Y209">
            <v>600</v>
          </cell>
          <cell r="Z209">
            <v>0</v>
          </cell>
          <cell r="AA209">
            <v>0</v>
          </cell>
          <cell r="AB209">
            <v>0</v>
          </cell>
          <cell r="AC209">
            <v>600</v>
          </cell>
          <cell r="AD209">
            <v>600</v>
          </cell>
          <cell r="AE209">
            <v>45781</v>
          </cell>
        </row>
        <row r="210">
          <cell r="V210" t="str">
            <v>AMF7935DRSTAUPEXREGSBD</v>
          </cell>
          <cell r="W210">
            <v>0</v>
          </cell>
          <cell r="X210">
            <v>0</v>
          </cell>
          <cell r="Y210">
            <v>600</v>
          </cell>
          <cell r="Z210">
            <v>0</v>
          </cell>
          <cell r="AA210">
            <v>0</v>
          </cell>
          <cell r="AB210">
            <v>0</v>
          </cell>
          <cell r="AC210">
            <v>600</v>
          </cell>
          <cell r="AD210">
            <v>600</v>
          </cell>
          <cell r="AE210">
            <v>45781</v>
          </cell>
        </row>
        <row r="211">
          <cell r="V211" t="str">
            <v>AMF8139ARSBLACKREGAMAZON</v>
          </cell>
          <cell r="W211">
            <v>5</v>
          </cell>
          <cell r="X211">
            <v>5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5</v>
          </cell>
        </row>
        <row r="212">
          <cell r="V212" t="str">
            <v>ATF9652WRSTAUPE MULTIWMT06F11DI</v>
          </cell>
          <cell r="W212">
            <v>-2442</v>
          </cell>
          <cell r="X212">
            <v>0</v>
          </cell>
          <cell r="Y212">
            <v>2442</v>
          </cell>
          <cell r="Z212">
            <v>2442</v>
          </cell>
          <cell r="AA212">
            <v>0</v>
          </cell>
          <cell r="AB212">
            <v>2442</v>
          </cell>
          <cell r="AC212">
            <v>0</v>
          </cell>
          <cell r="AD212">
            <v>1212</v>
          </cell>
          <cell r="AE212">
            <v>45989</v>
          </cell>
          <cell r="AF212">
            <v>1230</v>
          </cell>
          <cell r="AG212">
            <v>45994</v>
          </cell>
        </row>
        <row r="213">
          <cell r="V213" t="str">
            <v>ATF9913WRSBLUEWMTCOMREGDI</v>
          </cell>
          <cell r="W213">
            <v>-1008</v>
          </cell>
          <cell r="X213">
            <v>0</v>
          </cell>
          <cell r="Y213">
            <v>1008</v>
          </cell>
          <cell r="Z213">
            <v>1008</v>
          </cell>
          <cell r="AA213">
            <v>0</v>
          </cell>
          <cell r="AB213">
            <v>1008</v>
          </cell>
          <cell r="AC213">
            <v>0</v>
          </cell>
          <cell r="AD213">
            <v>516</v>
          </cell>
          <cell r="AE213">
            <v>46022</v>
          </cell>
          <cell r="AF213">
            <v>492</v>
          </cell>
          <cell r="AG213">
            <v>46036</v>
          </cell>
        </row>
        <row r="214">
          <cell r="V214" t="str">
            <v>ATF9913WRSPINK PURPLEWMTREGDI</v>
          </cell>
          <cell r="W214">
            <v>-12732</v>
          </cell>
          <cell r="X214">
            <v>0</v>
          </cell>
          <cell r="Y214">
            <v>12732</v>
          </cell>
          <cell r="Z214">
            <v>12732</v>
          </cell>
          <cell r="AA214">
            <v>0</v>
          </cell>
          <cell r="AB214">
            <v>12732</v>
          </cell>
          <cell r="AC214">
            <v>0</v>
          </cell>
          <cell r="AD214">
            <v>6468</v>
          </cell>
          <cell r="AE214">
            <v>46071</v>
          </cell>
          <cell r="AF214">
            <v>3024</v>
          </cell>
          <cell r="AG214">
            <v>46092</v>
          </cell>
          <cell r="AH214">
            <v>3240</v>
          </cell>
          <cell r="AI214">
            <v>46113</v>
          </cell>
        </row>
        <row r="215">
          <cell r="V215" t="str">
            <v>CBF5699AMTGREENAMZCOMREGSBD</v>
          </cell>
          <cell r="W215">
            <v>4130</v>
          </cell>
          <cell r="X215">
            <v>4130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4130</v>
          </cell>
        </row>
        <row r="216">
          <cell r="V216" t="str">
            <v>CBF9935AASBLACKXREGSBD</v>
          </cell>
          <cell r="W216">
            <v>0</v>
          </cell>
          <cell r="X216">
            <v>0</v>
          </cell>
          <cell r="Y216">
            <v>1200</v>
          </cell>
          <cell r="Z216">
            <v>0</v>
          </cell>
          <cell r="AA216">
            <v>0</v>
          </cell>
          <cell r="AB216">
            <v>0</v>
          </cell>
          <cell r="AC216">
            <v>1200</v>
          </cell>
          <cell r="AD216">
            <v>1200</v>
          </cell>
          <cell r="AE216">
            <v>46087</v>
          </cell>
        </row>
        <row r="217">
          <cell r="V217" t="str">
            <v>CBS8137ARSBLACKXREGSBD</v>
          </cell>
          <cell r="W217">
            <v>411</v>
          </cell>
          <cell r="X217">
            <v>411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411</v>
          </cell>
        </row>
        <row r="218">
          <cell r="V218" t="str">
            <v>CBS8697AMTGREENIGS12F16DI</v>
          </cell>
          <cell r="W218">
            <v>-8280</v>
          </cell>
          <cell r="X218">
            <v>0</v>
          </cell>
          <cell r="Y218">
            <v>8280</v>
          </cell>
          <cell r="Z218">
            <v>8280</v>
          </cell>
          <cell r="AA218">
            <v>0</v>
          </cell>
          <cell r="AB218">
            <v>8280</v>
          </cell>
          <cell r="AC218">
            <v>0</v>
          </cell>
          <cell r="AD218">
            <v>5400</v>
          </cell>
          <cell r="AE218">
            <v>45984</v>
          </cell>
          <cell r="AF218">
            <v>2880</v>
          </cell>
          <cell r="AG218">
            <v>46033</v>
          </cell>
        </row>
        <row r="219">
          <cell r="V219" t="str">
            <v>CBS8697WMTGREENWMT06F03DI</v>
          </cell>
          <cell r="W219">
            <v>-19566</v>
          </cell>
          <cell r="X219">
            <v>0</v>
          </cell>
          <cell r="Y219">
            <v>19566</v>
          </cell>
          <cell r="Z219">
            <v>19566</v>
          </cell>
          <cell r="AA219">
            <v>0</v>
          </cell>
          <cell r="AB219">
            <v>19566</v>
          </cell>
          <cell r="AC219">
            <v>-8136</v>
          </cell>
          <cell r="AD219">
            <v>90</v>
          </cell>
          <cell r="AE219">
            <v>45990</v>
          </cell>
          <cell r="AF219">
            <v>2706</v>
          </cell>
          <cell r="AG219">
            <v>46000</v>
          </cell>
          <cell r="AH219">
            <v>2634</v>
          </cell>
          <cell r="AI219">
            <v>46001</v>
          </cell>
          <cell r="AJ219">
            <v>6000</v>
          </cell>
          <cell r="AK219">
            <v>46003</v>
          </cell>
        </row>
        <row r="220">
          <cell r="V220" t="str">
            <v>CBS7969ARSCAMOUFLAGEREGSBD</v>
          </cell>
          <cell r="W220">
            <v>2</v>
          </cell>
          <cell r="X220">
            <v>2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2</v>
          </cell>
        </row>
        <row r="221">
          <cell r="V221" t="str">
            <v>CBS7969ARSOLIVEREGSBD</v>
          </cell>
          <cell r="W221">
            <v>1</v>
          </cell>
          <cell r="X221">
            <v>1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1</v>
          </cell>
        </row>
        <row r="222">
          <cell r="V222" t="str">
            <v>CBS7969ARSOLIVEH12F03SBD</v>
          </cell>
          <cell r="W222">
            <v>1200</v>
          </cell>
          <cell r="X222">
            <v>1200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1200</v>
          </cell>
        </row>
        <row r="223">
          <cell r="V223" t="str">
            <v>CBS8548AMTBLACKROS06F01SBD</v>
          </cell>
          <cell r="W223">
            <v>-4800</v>
          </cell>
          <cell r="X223">
            <v>0</v>
          </cell>
          <cell r="Y223">
            <v>4800</v>
          </cell>
          <cell r="Z223">
            <v>4800</v>
          </cell>
          <cell r="AA223">
            <v>0</v>
          </cell>
          <cell r="AB223">
            <v>4800</v>
          </cell>
          <cell r="AC223">
            <v>0</v>
          </cell>
          <cell r="AD223">
            <v>4800</v>
          </cell>
          <cell r="AE223">
            <v>46049</v>
          </cell>
        </row>
        <row r="224">
          <cell r="V224" t="str">
            <v>CBS8697WMTGREENWMTCOMREGDI</v>
          </cell>
          <cell r="W224">
            <v>-732</v>
          </cell>
          <cell r="X224">
            <v>0</v>
          </cell>
          <cell r="Y224">
            <v>732</v>
          </cell>
          <cell r="Z224">
            <v>732</v>
          </cell>
          <cell r="AA224">
            <v>0</v>
          </cell>
          <cell r="AB224">
            <v>732</v>
          </cell>
          <cell r="AC224">
            <v>0</v>
          </cell>
          <cell r="AD224">
            <v>732</v>
          </cell>
          <cell r="AE224">
            <v>46001</v>
          </cell>
        </row>
        <row r="225">
          <cell r="V225" t="str">
            <v>CBS8921WRSBLACK WHITE SWIRLWMTCOMREGDI</v>
          </cell>
          <cell r="W225">
            <v>-2376</v>
          </cell>
          <cell r="X225">
            <v>0</v>
          </cell>
          <cell r="Y225">
            <v>2376</v>
          </cell>
          <cell r="Z225">
            <v>2376</v>
          </cell>
          <cell r="AA225">
            <v>0</v>
          </cell>
          <cell r="AB225">
            <v>2376</v>
          </cell>
          <cell r="AC225">
            <v>0</v>
          </cell>
          <cell r="AD225">
            <v>816</v>
          </cell>
          <cell r="AE225">
            <v>46022</v>
          </cell>
          <cell r="AF225">
            <v>504</v>
          </cell>
          <cell r="AG225">
            <v>46031</v>
          </cell>
          <cell r="AH225">
            <v>1056</v>
          </cell>
          <cell r="AI225">
            <v>46036</v>
          </cell>
        </row>
        <row r="226">
          <cell r="V226" t="str">
            <v>CBS9674WRSNAVYWMT07F07DI</v>
          </cell>
          <cell r="W226">
            <v>-728</v>
          </cell>
          <cell r="X226">
            <v>0</v>
          </cell>
          <cell r="Y226">
            <v>728</v>
          </cell>
          <cell r="Z226">
            <v>728</v>
          </cell>
          <cell r="AA226">
            <v>0</v>
          </cell>
          <cell r="AB226">
            <v>728</v>
          </cell>
          <cell r="AC226">
            <v>0</v>
          </cell>
          <cell r="AD226">
            <v>728</v>
          </cell>
          <cell r="AE226">
            <v>45994</v>
          </cell>
        </row>
        <row r="227">
          <cell r="V227" t="str">
            <v>CBS9674WRSNAVYWMT08F10DI</v>
          </cell>
          <cell r="W227">
            <v>-4048</v>
          </cell>
          <cell r="X227">
            <v>0</v>
          </cell>
          <cell r="Y227">
            <v>4048</v>
          </cell>
          <cell r="Z227">
            <v>4048</v>
          </cell>
          <cell r="AA227">
            <v>0</v>
          </cell>
          <cell r="AB227">
            <v>4048</v>
          </cell>
          <cell r="AC227">
            <v>0</v>
          </cell>
          <cell r="AD227">
            <v>8</v>
          </cell>
          <cell r="AE227">
            <v>45966</v>
          </cell>
          <cell r="AF227">
            <v>4040</v>
          </cell>
          <cell r="AG227">
            <v>45994</v>
          </cell>
        </row>
        <row r="228">
          <cell r="V228" t="str">
            <v>CBS9831WRSNAVY AND WHITEWMTCOMREGDI</v>
          </cell>
          <cell r="W228">
            <v>-840</v>
          </cell>
          <cell r="X228">
            <v>0</v>
          </cell>
          <cell r="Y228">
            <v>840</v>
          </cell>
          <cell r="Z228">
            <v>840</v>
          </cell>
          <cell r="AA228">
            <v>0</v>
          </cell>
          <cell r="AB228">
            <v>840</v>
          </cell>
          <cell r="AC228">
            <v>0</v>
          </cell>
          <cell r="AD228">
            <v>312</v>
          </cell>
          <cell r="AE228">
            <v>46022</v>
          </cell>
          <cell r="AF228">
            <v>180</v>
          </cell>
          <cell r="AG228">
            <v>46031</v>
          </cell>
          <cell r="AH228">
            <v>240</v>
          </cell>
          <cell r="AI228">
            <v>46033</v>
          </cell>
          <cell r="AJ228">
            <v>108</v>
          </cell>
          <cell r="AK228">
            <v>46036</v>
          </cell>
        </row>
        <row r="229">
          <cell r="V229" t="str">
            <v>CBS9840WRSBLUE MULTIIGS12F07DI</v>
          </cell>
          <cell r="W229">
            <v>-144</v>
          </cell>
          <cell r="X229">
            <v>0</v>
          </cell>
          <cell r="Y229">
            <v>144</v>
          </cell>
          <cell r="Z229">
            <v>144</v>
          </cell>
          <cell r="AA229">
            <v>0</v>
          </cell>
          <cell r="AB229">
            <v>144</v>
          </cell>
          <cell r="AC229">
            <v>0</v>
          </cell>
          <cell r="AD229">
            <v>144</v>
          </cell>
          <cell r="AE229">
            <v>45988</v>
          </cell>
        </row>
        <row r="230">
          <cell r="V230" t="str">
            <v>CBS9948WMTGREENWMTCOMREGDI</v>
          </cell>
          <cell r="W230">
            <v>-3060</v>
          </cell>
          <cell r="X230">
            <v>0</v>
          </cell>
          <cell r="Y230">
            <v>3060</v>
          </cell>
          <cell r="Z230">
            <v>3060</v>
          </cell>
          <cell r="AA230">
            <v>0</v>
          </cell>
          <cell r="AB230">
            <v>3060</v>
          </cell>
          <cell r="AC230">
            <v>0</v>
          </cell>
          <cell r="AD230">
            <v>636</v>
          </cell>
          <cell r="AE230">
            <v>46008</v>
          </cell>
          <cell r="AF230">
            <v>828</v>
          </cell>
          <cell r="AG230">
            <v>46057</v>
          </cell>
          <cell r="AH230">
            <v>516</v>
          </cell>
          <cell r="AI230">
            <v>46066</v>
          </cell>
          <cell r="AJ230">
            <v>1080</v>
          </cell>
          <cell r="AK230">
            <v>46071</v>
          </cell>
        </row>
        <row r="231">
          <cell r="V231" t="str">
            <v>CGS7658WRSPINKAMZCOMREGSBD</v>
          </cell>
          <cell r="W231">
            <v>150</v>
          </cell>
          <cell r="X231">
            <v>150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150</v>
          </cell>
        </row>
        <row r="232">
          <cell r="V232" t="str">
            <v>CGS7972ARSPINKREGSBD</v>
          </cell>
          <cell r="W232">
            <v>1</v>
          </cell>
          <cell r="X232">
            <v>1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1</v>
          </cell>
        </row>
        <row r="233">
          <cell r="V233" t="str">
            <v>CGS7972ARSPURPLEREGAMAZON</v>
          </cell>
          <cell r="W233">
            <v>19</v>
          </cell>
          <cell r="X233">
            <v>19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19</v>
          </cell>
        </row>
        <row r="234">
          <cell r="V234" t="str">
            <v>CGS8137ARSLILACXREGSBD</v>
          </cell>
          <cell r="W234">
            <v>309</v>
          </cell>
          <cell r="X234">
            <v>309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309</v>
          </cell>
        </row>
        <row r="235">
          <cell r="V235" t="str">
            <v>CGS8876ARSLIGHT LILACXREGSBD</v>
          </cell>
          <cell r="W235">
            <v>0</v>
          </cell>
          <cell r="X235">
            <v>237</v>
          </cell>
          <cell r="Y235">
            <v>0</v>
          </cell>
          <cell r="Z235">
            <v>237</v>
          </cell>
          <cell r="AA235">
            <v>0</v>
          </cell>
          <cell r="AB235">
            <v>237</v>
          </cell>
          <cell r="AC235">
            <v>0</v>
          </cell>
        </row>
        <row r="236">
          <cell r="V236" t="str">
            <v>CGS9791WRSOMBREWMT08F03DI</v>
          </cell>
          <cell r="W236">
            <v>-1760</v>
          </cell>
          <cell r="X236">
            <v>0</v>
          </cell>
          <cell r="Y236">
            <v>1760</v>
          </cell>
          <cell r="Z236">
            <v>1760</v>
          </cell>
          <cell r="AA236">
            <v>0</v>
          </cell>
          <cell r="AB236">
            <v>1760</v>
          </cell>
          <cell r="AC236">
            <v>0</v>
          </cell>
          <cell r="AD236">
            <v>1760</v>
          </cell>
          <cell r="AE236">
            <v>45980</v>
          </cell>
        </row>
        <row r="237">
          <cell r="V237" t="str">
            <v>CGS9885AMTMULTI COLORS ON ITEMIGS12F18DI</v>
          </cell>
          <cell r="W237">
            <v>-6036</v>
          </cell>
          <cell r="X237">
            <v>0</v>
          </cell>
          <cell r="Y237">
            <v>6036</v>
          </cell>
          <cell r="Z237">
            <v>6036</v>
          </cell>
          <cell r="AA237">
            <v>0</v>
          </cell>
          <cell r="AB237">
            <v>6036</v>
          </cell>
          <cell r="AC237">
            <v>0</v>
          </cell>
          <cell r="AD237">
            <v>4320</v>
          </cell>
          <cell r="AE237">
            <v>45984</v>
          </cell>
          <cell r="AF237">
            <v>1716</v>
          </cell>
          <cell r="AG237">
            <v>46033</v>
          </cell>
        </row>
        <row r="238">
          <cell r="V238" t="str">
            <v>CLS7658ARSBLACKH12F20SBD</v>
          </cell>
          <cell r="W238">
            <v>2004</v>
          </cell>
          <cell r="X238">
            <v>2004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2004</v>
          </cell>
        </row>
        <row r="239">
          <cell r="V239" t="str">
            <v>CLS7658ARSPINKHREGSBD</v>
          </cell>
          <cell r="W239">
            <v>433</v>
          </cell>
          <cell r="X239">
            <v>433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433</v>
          </cell>
        </row>
        <row r="240">
          <cell r="V240" t="str">
            <v>CLS8137ARSWHITEXREGSBD</v>
          </cell>
          <cell r="W240">
            <v>310</v>
          </cell>
          <cell r="X240">
            <v>310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310</v>
          </cell>
        </row>
        <row r="241">
          <cell r="V241" t="str">
            <v>CLS8921WRSBLUE TURQUOISE WHITEIGS12F18DI</v>
          </cell>
          <cell r="W241">
            <v>-120</v>
          </cell>
          <cell r="X241">
            <v>0</v>
          </cell>
          <cell r="Y241">
            <v>120</v>
          </cell>
          <cell r="Z241">
            <v>120</v>
          </cell>
          <cell r="AA241">
            <v>0</v>
          </cell>
          <cell r="AB241">
            <v>120</v>
          </cell>
          <cell r="AC241">
            <v>0</v>
          </cell>
          <cell r="AD241">
            <v>120</v>
          </cell>
          <cell r="AE241">
            <v>45987</v>
          </cell>
        </row>
        <row r="242">
          <cell r="V242" t="str">
            <v>ATF9652WRSTAUPE MULTIWMT09F24DI</v>
          </cell>
          <cell r="W242">
            <v>-747</v>
          </cell>
          <cell r="X242">
            <v>0</v>
          </cell>
          <cell r="Y242">
            <v>747</v>
          </cell>
          <cell r="Z242">
            <v>747</v>
          </cell>
          <cell r="AA242">
            <v>0</v>
          </cell>
          <cell r="AB242">
            <v>747</v>
          </cell>
          <cell r="AC242">
            <v>0</v>
          </cell>
          <cell r="AD242">
            <v>9</v>
          </cell>
          <cell r="AE242">
            <v>45966</v>
          </cell>
          <cell r="AF242">
            <v>351</v>
          </cell>
          <cell r="AG242">
            <v>45989</v>
          </cell>
          <cell r="AH242">
            <v>387</v>
          </cell>
          <cell r="AI242">
            <v>45994</v>
          </cell>
        </row>
        <row r="243">
          <cell r="V243" t="str">
            <v>ATF9913WRSBLUEWMT06F13DI</v>
          </cell>
          <cell r="W243">
            <v>-2154</v>
          </cell>
          <cell r="X243">
            <v>0</v>
          </cell>
          <cell r="Y243">
            <v>2154</v>
          </cell>
          <cell r="Z243">
            <v>2154</v>
          </cell>
          <cell r="AA243">
            <v>0</v>
          </cell>
          <cell r="AB243">
            <v>2154</v>
          </cell>
          <cell r="AC243">
            <v>0</v>
          </cell>
          <cell r="AD243">
            <v>504</v>
          </cell>
          <cell r="AE243">
            <v>45982</v>
          </cell>
          <cell r="AF243">
            <v>936</v>
          </cell>
          <cell r="AG243">
            <v>45989</v>
          </cell>
          <cell r="AH243">
            <v>714</v>
          </cell>
          <cell r="AI243">
            <v>45994</v>
          </cell>
        </row>
        <row r="244">
          <cell r="V244" t="str">
            <v>ATF9913WRSPINK PURPLEWMT07F00DI</v>
          </cell>
          <cell r="W244">
            <v>-2163</v>
          </cell>
          <cell r="X244">
            <v>0</v>
          </cell>
          <cell r="Y244">
            <v>2163</v>
          </cell>
          <cell r="Z244">
            <v>2163</v>
          </cell>
          <cell r="AA244">
            <v>0</v>
          </cell>
          <cell r="AB244">
            <v>2163</v>
          </cell>
          <cell r="AC244">
            <v>-1505</v>
          </cell>
          <cell r="AD244">
            <v>21</v>
          </cell>
          <cell r="AE244">
            <v>46046</v>
          </cell>
          <cell r="AF244">
            <v>406</v>
          </cell>
          <cell r="AG244">
            <v>46056</v>
          </cell>
          <cell r="AH244">
            <v>112</v>
          </cell>
          <cell r="AI244">
            <v>46057</v>
          </cell>
          <cell r="AJ244">
            <v>119</v>
          </cell>
          <cell r="AK244">
            <v>46059</v>
          </cell>
        </row>
        <row r="245">
          <cell r="V245" t="str">
            <v>CBF3686ANIBLACKREGAMAZON</v>
          </cell>
          <cell r="W245">
            <v>42</v>
          </cell>
          <cell r="X245">
            <v>42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42</v>
          </cell>
        </row>
        <row r="246">
          <cell r="V246" t="str">
            <v>CBF8062WMTBLACKWMTCOMREGDI</v>
          </cell>
          <cell r="W246">
            <v>-3576</v>
          </cell>
          <cell r="X246">
            <v>0</v>
          </cell>
          <cell r="Y246">
            <v>3576</v>
          </cell>
          <cell r="Z246">
            <v>3576</v>
          </cell>
          <cell r="AA246">
            <v>0</v>
          </cell>
          <cell r="AB246">
            <v>3576</v>
          </cell>
          <cell r="AC246">
            <v>0</v>
          </cell>
          <cell r="AD246">
            <v>1212</v>
          </cell>
          <cell r="AE246">
            <v>45997</v>
          </cell>
          <cell r="AF246">
            <v>744</v>
          </cell>
          <cell r="AG246">
            <v>46001</v>
          </cell>
          <cell r="AH246">
            <v>1620</v>
          </cell>
          <cell r="AI246">
            <v>46009</v>
          </cell>
        </row>
        <row r="247">
          <cell r="V247" t="str">
            <v>CBS7658WRSGREY MULTIREGSBD</v>
          </cell>
          <cell r="W247">
            <v>1</v>
          </cell>
          <cell r="X247">
            <v>1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1</v>
          </cell>
        </row>
        <row r="248">
          <cell r="V248" t="str">
            <v>CBS7969ARSCAMOUFLAGEH12F03SBD</v>
          </cell>
          <cell r="W248">
            <v>1212</v>
          </cell>
          <cell r="X248">
            <v>1212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1212</v>
          </cell>
        </row>
        <row r="249">
          <cell r="V249" t="str">
            <v>CBS7969ARSCAMOUFLAGEHREGSBD</v>
          </cell>
          <cell r="W249">
            <v>236</v>
          </cell>
          <cell r="X249">
            <v>236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236</v>
          </cell>
        </row>
        <row r="250">
          <cell r="V250" t="str">
            <v>CBS9674WRSBLUE TONALWMTCOMREGDI</v>
          </cell>
          <cell r="W250">
            <v>-1908</v>
          </cell>
          <cell r="X250">
            <v>0</v>
          </cell>
          <cell r="Y250">
            <v>1908</v>
          </cell>
          <cell r="Z250">
            <v>1908</v>
          </cell>
          <cell r="AA250">
            <v>0</v>
          </cell>
          <cell r="AB250">
            <v>1908</v>
          </cell>
          <cell r="AC250">
            <v>0</v>
          </cell>
          <cell r="AD250">
            <v>648</v>
          </cell>
          <cell r="AE250">
            <v>46022</v>
          </cell>
          <cell r="AF250">
            <v>384</v>
          </cell>
          <cell r="AG250">
            <v>46031</v>
          </cell>
          <cell r="AH250">
            <v>876</v>
          </cell>
          <cell r="AI250">
            <v>46036</v>
          </cell>
        </row>
        <row r="251">
          <cell r="V251" t="str">
            <v>CBS9675WRSNEON GREENWMTCOMREGDI</v>
          </cell>
          <cell r="W251">
            <v>-1968</v>
          </cell>
          <cell r="X251">
            <v>0</v>
          </cell>
          <cell r="Y251">
            <v>1968</v>
          </cell>
          <cell r="Z251">
            <v>1968</v>
          </cell>
          <cell r="AA251">
            <v>0</v>
          </cell>
          <cell r="AB251">
            <v>1968</v>
          </cell>
          <cell r="AC251">
            <v>0</v>
          </cell>
          <cell r="AD251">
            <v>684</v>
          </cell>
          <cell r="AE251">
            <v>46022</v>
          </cell>
          <cell r="AF251">
            <v>408</v>
          </cell>
          <cell r="AG251">
            <v>46031</v>
          </cell>
          <cell r="AH251">
            <v>876</v>
          </cell>
          <cell r="AI251">
            <v>46036</v>
          </cell>
        </row>
        <row r="252">
          <cell r="V252" t="str">
            <v>CBS9831WRSNAVY AND WHITEWMT08F08DI</v>
          </cell>
          <cell r="W252">
            <v>-3880</v>
          </cell>
          <cell r="X252">
            <v>0</v>
          </cell>
          <cell r="Y252">
            <v>3880</v>
          </cell>
          <cell r="Z252">
            <v>3880</v>
          </cell>
          <cell r="AA252">
            <v>0</v>
          </cell>
          <cell r="AB252">
            <v>3880</v>
          </cell>
          <cell r="AC252">
            <v>0</v>
          </cell>
          <cell r="AD252">
            <v>8</v>
          </cell>
          <cell r="AE252">
            <v>45966</v>
          </cell>
          <cell r="AF252">
            <v>3872</v>
          </cell>
          <cell r="AG252">
            <v>45994</v>
          </cell>
        </row>
        <row r="253">
          <cell r="V253" t="str">
            <v>CBS9831WRSNAVY AND WHITEWMTREGDI</v>
          </cell>
          <cell r="W253">
            <v>-23760</v>
          </cell>
          <cell r="X253">
            <v>0</v>
          </cell>
          <cell r="Y253">
            <v>23760</v>
          </cell>
          <cell r="Z253">
            <v>23760</v>
          </cell>
          <cell r="AA253">
            <v>0</v>
          </cell>
          <cell r="AB253">
            <v>23760</v>
          </cell>
          <cell r="AC253">
            <v>0</v>
          </cell>
          <cell r="AD253">
            <v>7320</v>
          </cell>
          <cell r="AE253">
            <v>45994</v>
          </cell>
          <cell r="AF253">
            <v>8208</v>
          </cell>
          <cell r="AG253">
            <v>46022</v>
          </cell>
          <cell r="AH253">
            <v>5544</v>
          </cell>
          <cell r="AI253">
            <v>46057</v>
          </cell>
          <cell r="AJ253">
            <v>2688</v>
          </cell>
          <cell r="AK253">
            <v>46106</v>
          </cell>
        </row>
        <row r="254">
          <cell r="V254" t="str">
            <v>CGS8137ARSWHITEXREGSBD</v>
          </cell>
          <cell r="W254">
            <v>312</v>
          </cell>
          <cell r="X254">
            <v>312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312</v>
          </cell>
        </row>
        <row r="255">
          <cell r="V255" t="str">
            <v>CGS9779WRSPURPLE BLUE TEALWMTREGDI</v>
          </cell>
          <cell r="W255">
            <v>-36888</v>
          </cell>
          <cell r="X255">
            <v>0</v>
          </cell>
          <cell r="Y255">
            <v>36888</v>
          </cell>
          <cell r="Z255">
            <v>36888</v>
          </cell>
          <cell r="AA255">
            <v>0</v>
          </cell>
          <cell r="AB255">
            <v>36888</v>
          </cell>
          <cell r="AC255">
            <v>-7512</v>
          </cell>
          <cell r="AD255">
            <v>7812</v>
          </cell>
          <cell r="AE255">
            <v>46008</v>
          </cell>
          <cell r="AF255">
            <v>8580</v>
          </cell>
          <cell r="AG255">
            <v>46029</v>
          </cell>
          <cell r="AH255">
            <v>7596</v>
          </cell>
          <cell r="AI255">
            <v>46050</v>
          </cell>
          <cell r="AJ255">
            <v>5388</v>
          </cell>
          <cell r="AK255">
            <v>46071</v>
          </cell>
        </row>
        <row r="256">
          <cell r="V256" t="str">
            <v>CLF7776WRSNAVYREGSBD</v>
          </cell>
          <cell r="W256">
            <v>6</v>
          </cell>
          <cell r="X256">
            <v>6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6</v>
          </cell>
        </row>
        <row r="257">
          <cell r="V257" t="str">
            <v>CLS5868WRSBLACKWMT14F05DI</v>
          </cell>
          <cell r="W257">
            <v>-6566</v>
          </cell>
          <cell r="X257">
            <v>0</v>
          </cell>
          <cell r="Y257">
            <v>6566</v>
          </cell>
          <cell r="Z257">
            <v>6566</v>
          </cell>
          <cell r="AA257">
            <v>0</v>
          </cell>
          <cell r="AB257">
            <v>6566</v>
          </cell>
          <cell r="AC257">
            <v>-2324</v>
          </cell>
          <cell r="AD257">
            <v>448</v>
          </cell>
          <cell r="AE257">
            <v>46000</v>
          </cell>
          <cell r="AF257">
            <v>700</v>
          </cell>
          <cell r="AG257">
            <v>46001</v>
          </cell>
          <cell r="AH257">
            <v>1806</v>
          </cell>
          <cell r="AI257">
            <v>46003</v>
          </cell>
          <cell r="AJ257">
            <v>1288</v>
          </cell>
          <cell r="AK257">
            <v>46004</v>
          </cell>
        </row>
        <row r="258">
          <cell r="V258" t="str">
            <v>CLS7658ARSBLACKREGAMAZON</v>
          </cell>
          <cell r="W258">
            <v>35</v>
          </cell>
          <cell r="X258">
            <v>35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35</v>
          </cell>
        </row>
        <row r="259">
          <cell r="V259" t="str">
            <v>CLS7658ARSPINKREGAMAZON</v>
          </cell>
          <cell r="W259">
            <v>40</v>
          </cell>
          <cell r="X259">
            <v>40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40</v>
          </cell>
        </row>
        <row r="260">
          <cell r="V260" t="str">
            <v>CLS8137ARSBLACKREGSBD</v>
          </cell>
          <cell r="W260">
            <v>2</v>
          </cell>
          <cell r="X260">
            <v>2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2</v>
          </cell>
        </row>
        <row r="261">
          <cell r="V261" t="str">
            <v>CLS8137ARSLILACREGSBD</v>
          </cell>
          <cell r="W261">
            <v>2</v>
          </cell>
          <cell r="X261">
            <v>2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2</v>
          </cell>
        </row>
        <row r="262">
          <cell r="V262" t="str">
            <v>CLS8137ARSWHITEX12F28SBD</v>
          </cell>
          <cell r="W262">
            <v>300</v>
          </cell>
          <cell r="X262">
            <v>300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300</v>
          </cell>
        </row>
        <row r="263">
          <cell r="V263" t="str">
            <v>CLS8876ARSBONEX12F28SBD</v>
          </cell>
          <cell r="W263">
            <v>300</v>
          </cell>
          <cell r="X263">
            <v>300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300</v>
          </cell>
        </row>
        <row r="264">
          <cell r="V264" t="str">
            <v>CGF9876WMTBLUEWMTCOMREGDI</v>
          </cell>
          <cell r="W264">
            <v>-1560</v>
          </cell>
          <cell r="X264">
            <v>0</v>
          </cell>
          <cell r="Y264">
            <v>1560</v>
          </cell>
          <cell r="Z264">
            <v>1560</v>
          </cell>
          <cell r="AA264">
            <v>0</v>
          </cell>
          <cell r="AB264">
            <v>1560</v>
          </cell>
          <cell r="AC264">
            <v>0</v>
          </cell>
          <cell r="AD264">
            <v>528</v>
          </cell>
          <cell r="AE264">
            <v>46032</v>
          </cell>
          <cell r="AF264">
            <v>312</v>
          </cell>
          <cell r="AG264">
            <v>46036</v>
          </cell>
          <cell r="AH264">
            <v>720</v>
          </cell>
          <cell r="AI264">
            <v>46044</v>
          </cell>
        </row>
        <row r="265">
          <cell r="V265" t="str">
            <v>CGS5869WRSPURPLE  BLUEREGSBD</v>
          </cell>
          <cell r="W265">
            <v>2</v>
          </cell>
          <cell r="X265">
            <v>2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2</v>
          </cell>
        </row>
        <row r="266">
          <cell r="V266" t="str">
            <v>CGS8876ARSLIGHT LILACREGSBD</v>
          </cell>
          <cell r="W266">
            <v>1</v>
          </cell>
          <cell r="X266">
            <v>1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1</v>
          </cell>
        </row>
        <row r="267">
          <cell r="V267" t="str">
            <v>CGS8921WRSPINK SWIRLWMT07F01DI</v>
          </cell>
          <cell r="W267">
            <v>-6608</v>
          </cell>
          <cell r="X267">
            <v>0</v>
          </cell>
          <cell r="Y267">
            <v>6608</v>
          </cell>
          <cell r="Z267">
            <v>6608</v>
          </cell>
          <cell r="AA267">
            <v>0</v>
          </cell>
          <cell r="AB267">
            <v>6608</v>
          </cell>
          <cell r="AC267">
            <v>0</v>
          </cell>
          <cell r="AD267">
            <v>14</v>
          </cell>
          <cell r="AE267">
            <v>45958</v>
          </cell>
          <cell r="AF267">
            <v>3388</v>
          </cell>
          <cell r="AG267">
            <v>45979</v>
          </cell>
          <cell r="AH267">
            <v>3206</v>
          </cell>
          <cell r="AI267">
            <v>45980</v>
          </cell>
        </row>
        <row r="268">
          <cell r="V268" t="str">
            <v>CGS9687WRSCLEAR GLITTERWMTCOMREGDI</v>
          </cell>
          <cell r="W268">
            <v>-1524</v>
          </cell>
          <cell r="X268">
            <v>0</v>
          </cell>
          <cell r="Y268">
            <v>1524</v>
          </cell>
          <cell r="Z268">
            <v>1524</v>
          </cell>
          <cell r="AA268">
            <v>0</v>
          </cell>
          <cell r="AB268">
            <v>1524</v>
          </cell>
          <cell r="AC268">
            <v>0</v>
          </cell>
          <cell r="AD268">
            <v>780</v>
          </cell>
          <cell r="AE268">
            <v>46043</v>
          </cell>
          <cell r="AF268">
            <v>744</v>
          </cell>
          <cell r="AG268">
            <v>46057</v>
          </cell>
        </row>
        <row r="269">
          <cell r="V269" t="str">
            <v>CGS9779WRSPINK CLEAR BLUEIGS12F07DI</v>
          </cell>
          <cell r="W269">
            <v>-144</v>
          </cell>
          <cell r="X269">
            <v>0</v>
          </cell>
          <cell r="Y269">
            <v>144</v>
          </cell>
          <cell r="Z269">
            <v>144</v>
          </cell>
          <cell r="AA269">
            <v>0</v>
          </cell>
          <cell r="AB269">
            <v>144</v>
          </cell>
          <cell r="AC269">
            <v>0</v>
          </cell>
          <cell r="AD269">
            <v>144</v>
          </cell>
          <cell r="AE269">
            <v>45991</v>
          </cell>
        </row>
        <row r="270">
          <cell r="V270" t="str">
            <v>CGS9791WRSOMBREWMT11F01DI</v>
          </cell>
          <cell r="W270">
            <v>-121</v>
          </cell>
          <cell r="X270">
            <v>0</v>
          </cell>
          <cell r="Y270">
            <v>121</v>
          </cell>
          <cell r="Z270">
            <v>121</v>
          </cell>
          <cell r="AA270">
            <v>0</v>
          </cell>
          <cell r="AB270">
            <v>121</v>
          </cell>
          <cell r="AC270">
            <v>0</v>
          </cell>
          <cell r="AD270">
            <v>121</v>
          </cell>
          <cell r="AE270">
            <v>45980</v>
          </cell>
        </row>
        <row r="271">
          <cell r="V271" t="str">
            <v>CLS7658ARSBLACKREGSBD</v>
          </cell>
          <cell r="W271">
            <v>2</v>
          </cell>
          <cell r="X271">
            <v>2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2</v>
          </cell>
        </row>
        <row r="272">
          <cell r="V272" t="str">
            <v>CLS7658ARSBLACKHREGSBD</v>
          </cell>
          <cell r="W272">
            <v>424</v>
          </cell>
          <cell r="X272">
            <v>424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424</v>
          </cell>
        </row>
        <row r="273">
          <cell r="V273" t="str">
            <v>CLS7658FRSBLACK WHITEIGS115F01DI</v>
          </cell>
          <cell r="W273">
            <v>-120</v>
          </cell>
          <cell r="X273">
            <v>0</v>
          </cell>
          <cell r="Y273">
            <v>120</v>
          </cell>
          <cell r="Z273">
            <v>120</v>
          </cell>
          <cell r="AA273">
            <v>0</v>
          </cell>
          <cell r="AB273">
            <v>120</v>
          </cell>
          <cell r="AC273">
            <v>0</v>
          </cell>
          <cell r="AD273">
            <v>120</v>
          </cell>
          <cell r="AE273">
            <v>46108</v>
          </cell>
        </row>
        <row r="274">
          <cell r="V274" t="str">
            <v>CLS8137ARSLILACX12F28SBD</v>
          </cell>
          <cell r="W274">
            <v>300</v>
          </cell>
          <cell r="X274">
            <v>300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300</v>
          </cell>
        </row>
        <row r="275">
          <cell r="V275" t="str">
            <v>CLS8876ARSDARK ROSEXREGSBD</v>
          </cell>
          <cell r="W275">
            <v>313</v>
          </cell>
          <cell r="X275">
            <v>313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313</v>
          </cell>
        </row>
        <row r="276">
          <cell r="V276" t="str">
            <v>CLS8876ARSTEALX12F28SBD</v>
          </cell>
          <cell r="W276">
            <v>300</v>
          </cell>
          <cell r="X276">
            <v>300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300</v>
          </cell>
        </row>
        <row r="277">
          <cell r="V277" t="str">
            <v>CLS9674WRSMULTI COLORS ON ITEMIGS12F18DI</v>
          </cell>
          <cell r="W277">
            <v>-120</v>
          </cell>
          <cell r="X277">
            <v>0</v>
          </cell>
          <cell r="Y277">
            <v>120</v>
          </cell>
          <cell r="Z277">
            <v>120</v>
          </cell>
          <cell r="AA277">
            <v>0</v>
          </cell>
          <cell r="AB277">
            <v>120</v>
          </cell>
          <cell r="AC277">
            <v>0</v>
          </cell>
          <cell r="AD277">
            <v>120</v>
          </cell>
          <cell r="AE277">
            <v>45987</v>
          </cell>
        </row>
        <row r="278">
          <cell r="V278" t="str">
            <v>CLS9847WRSTAUPEWMT10F05DI</v>
          </cell>
          <cell r="W278">
            <v>-540</v>
          </cell>
          <cell r="X278">
            <v>0</v>
          </cell>
          <cell r="Y278">
            <v>540</v>
          </cell>
          <cell r="Z278">
            <v>540</v>
          </cell>
          <cell r="AA278">
            <v>0</v>
          </cell>
          <cell r="AB278">
            <v>540</v>
          </cell>
          <cell r="AC278">
            <v>-170</v>
          </cell>
          <cell r="AD278">
            <v>30</v>
          </cell>
          <cell r="AE278">
            <v>46000</v>
          </cell>
          <cell r="AF278">
            <v>90</v>
          </cell>
          <cell r="AG278">
            <v>46001</v>
          </cell>
          <cell r="AH278">
            <v>200</v>
          </cell>
          <cell r="AI278">
            <v>46003</v>
          </cell>
          <cell r="AJ278">
            <v>50</v>
          </cell>
          <cell r="AK278">
            <v>46004</v>
          </cell>
        </row>
        <row r="279">
          <cell r="V279" t="str">
            <v>CLS9847WRSLIGHT YELLOWWMTCOMREGDI</v>
          </cell>
          <cell r="W279">
            <v>-456</v>
          </cell>
          <cell r="X279">
            <v>0</v>
          </cell>
          <cell r="Y279">
            <v>456</v>
          </cell>
          <cell r="Z279">
            <v>456</v>
          </cell>
          <cell r="AA279">
            <v>0</v>
          </cell>
          <cell r="AB279">
            <v>456</v>
          </cell>
          <cell r="AC279">
            <v>0</v>
          </cell>
          <cell r="AD279">
            <v>96</v>
          </cell>
          <cell r="AE279">
            <v>46001</v>
          </cell>
          <cell r="AF279">
            <v>192</v>
          </cell>
          <cell r="AG279">
            <v>46029</v>
          </cell>
          <cell r="AH279">
            <v>168</v>
          </cell>
          <cell r="AI279">
            <v>46043</v>
          </cell>
        </row>
        <row r="280">
          <cell r="V280" t="str">
            <v>CMF8059ARSBLACKHREGSBD</v>
          </cell>
          <cell r="W280">
            <v>90</v>
          </cell>
          <cell r="X280">
            <v>90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90</v>
          </cell>
        </row>
        <row r="281">
          <cell r="V281" t="str">
            <v>CMF8060ARSBONEXREGNJO</v>
          </cell>
          <cell r="W281">
            <v>33</v>
          </cell>
          <cell r="X281">
            <v>33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33</v>
          </cell>
        </row>
        <row r="282">
          <cell r="V282" t="str">
            <v>CMF9011WRSNAVY BLUEWMTCOMREGDI</v>
          </cell>
          <cell r="W282">
            <v>-660</v>
          </cell>
          <cell r="X282">
            <v>0</v>
          </cell>
          <cell r="Y282">
            <v>660</v>
          </cell>
          <cell r="Z282">
            <v>660</v>
          </cell>
          <cell r="AA282">
            <v>0</v>
          </cell>
          <cell r="AB282">
            <v>660</v>
          </cell>
          <cell r="AC282">
            <v>0</v>
          </cell>
          <cell r="AD282">
            <v>144</v>
          </cell>
          <cell r="AE282">
            <v>45987</v>
          </cell>
          <cell r="AF282">
            <v>108</v>
          </cell>
          <cell r="AG282">
            <v>46001</v>
          </cell>
          <cell r="AH282">
            <v>240</v>
          </cell>
          <cell r="AI282">
            <v>46036</v>
          </cell>
          <cell r="AJ282">
            <v>168</v>
          </cell>
          <cell r="AK282">
            <v>46050</v>
          </cell>
        </row>
        <row r="283">
          <cell r="V283" t="str">
            <v>CMF9919AASRED CLAYXREGSBD</v>
          </cell>
          <cell r="W283">
            <v>-10</v>
          </cell>
          <cell r="X283">
            <v>0</v>
          </cell>
          <cell r="Y283">
            <v>600</v>
          </cell>
          <cell r="Z283">
            <v>10</v>
          </cell>
          <cell r="AA283">
            <v>0</v>
          </cell>
          <cell r="AB283">
            <v>10</v>
          </cell>
          <cell r="AC283">
            <v>590</v>
          </cell>
          <cell r="AD283">
            <v>600</v>
          </cell>
          <cell r="AE283">
            <v>46087</v>
          </cell>
        </row>
        <row r="284">
          <cell r="V284" t="str">
            <v>CMNS2795RTCAMOUFLAGE GREENAMZCOMREGSBD</v>
          </cell>
          <cell r="W284">
            <v>33</v>
          </cell>
          <cell r="X284">
            <v>33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33</v>
          </cell>
        </row>
        <row r="285">
          <cell r="V285" t="str">
            <v>CMS5869FRSCAMOUFLAGEWMTREGDI</v>
          </cell>
          <cell r="W285">
            <v>-269544</v>
          </cell>
          <cell r="X285">
            <v>0</v>
          </cell>
          <cell r="Y285">
            <v>269544</v>
          </cell>
          <cell r="Z285">
            <v>269544</v>
          </cell>
          <cell r="AA285">
            <v>0</v>
          </cell>
          <cell r="AB285">
            <v>269544</v>
          </cell>
          <cell r="AC285">
            <v>-130800</v>
          </cell>
          <cell r="AD285">
            <v>48216</v>
          </cell>
          <cell r="AE285">
            <v>46007</v>
          </cell>
          <cell r="AF285">
            <v>38208</v>
          </cell>
          <cell r="AG285">
            <v>46028</v>
          </cell>
          <cell r="AH285">
            <v>26160</v>
          </cell>
          <cell r="AI285">
            <v>46049</v>
          </cell>
          <cell r="AJ285">
            <v>26160</v>
          </cell>
          <cell r="AK285">
            <v>46070</v>
          </cell>
        </row>
        <row r="286">
          <cell r="V286" t="str">
            <v>CMS8137ARSBLACK12F19SBD</v>
          </cell>
          <cell r="W286">
            <v>120</v>
          </cell>
          <cell r="X286">
            <v>120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120</v>
          </cell>
        </row>
        <row r="287">
          <cell r="V287" t="str">
            <v>CMS8137ARSNAVYXREGSBD</v>
          </cell>
          <cell r="W287">
            <v>296</v>
          </cell>
          <cell r="X287">
            <v>296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296</v>
          </cell>
        </row>
        <row r="288">
          <cell r="V288" t="str">
            <v>CMS8138ARSCAMOUFLAGEHREGSBD</v>
          </cell>
          <cell r="W288">
            <v>322</v>
          </cell>
          <cell r="X288">
            <v>322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322</v>
          </cell>
        </row>
        <row r="289">
          <cell r="V289" t="str">
            <v>CMS8138ARSTEALHREGSBD</v>
          </cell>
          <cell r="W289">
            <v>352</v>
          </cell>
          <cell r="X289">
            <v>352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352</v>
          </cell>
        </row>
        <row r="290">
          <cell r="V290" t="str">
            <v>CMS8877ARSNAVY SWIRLX12F19SBD</v>
          </cell>
          <cell r="W290">
            <v>300</v>
          </cell>
          <cell r="X290">
            <v>300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300</v>
          </cell>
        </row>
        <row r="291">
          <cell r="V291" t="str">
            <v>CMS8921WRSBLUE NAVYWMTREGDI</v>
          </cell>
          <cell r="W291">
            <v>-17256</v>
          </cell>
          <cell r="X291">
            <v>0</v>
          </cell>
          <cell r="Y291">
            <v>17256</v>
          </cell>
          <cell r="Z291">
            <v>17256</v>
          </cell>
          <cell r="AA291">
            <v>0</v>
          </cell>
          <cell r="AB291">
            <v>17256</v>
          </cell>
          <cell r="AC291">
            <v>0</v>
          </cell>
          <cell r="AD291">
            <v>11484</v>
          </cell>
          <cell r="AE291">
            <v>46007</v>
          </cell>
          <cell r="AF291">
            <v>5772</v>
          </cell>
          <cell r="AG291">
            <v>46035</v>
          </cell>
        </row>
        <row r="292">
          <cell r="V292" t="str">
            <v>CPF7682WPLAQUAWMTCOMREGDI</v>
          </cell>
          <cell r="W292">
            <v>-2592</v>
          </cell>
          <cell r="X292">
            <v>0</v>
          </cell>
          <cell r="Y292">
            <v>2592</v>
          </cell>
          <cell r="Z292">
            <v>2592</v>
          </cell>
          <cell r="AA292">
            <v>0</v>
          </cell>
          <cell r="AB292">
            <v>2592</v>
          </cell>
          <cell r="AC292">
            <v>0</v>
          </cell>
          <cell r="AD292">
            <v>336</v>
          </cell>
          <cell r="AE292">
            <v>46001</v>
          </cell>
          <cell r="AF292">
            <v>768</v>
          </cell>
          <cell r="AG292">
            <v>46043</v>
          </cell>
          <cell r="AH292">
            <v>480</v>
          </cell>
          <cell r="AI292">
            <v>46052</v>
          </cell>
          <cell r="AJ292">
            <v>1008</v>
          </cell>
          <cell r="AK292">
            <v>46057</v>
          </cell>
        </row>
        <row r="293">
          <cell r="V293" t="str">
            <v>CPF7682WPLDARK PURPLEWMTREGDI</v>
          </cell>
          <cell r="W293">
            <v>-134472</v>
          </cell>
          <cell r="X293">
            <v>0</v>
          </cell>
          <cell r="Y293">
            <v>134472</v>
          </cell>
          <cell r="Z293">
            <v>134472</v>
          </cell>
          <cell r="AA293">
            <v>0</v>
          </cell>
          <cell r="AB293">
            <v>134472</v>
          </cell>
          <cell r="AC293">
            <v>-54828</v>
          </cell>
          <cell r="AD293">
            <v>29916</v>
          </cell>
          <cell r="AE293">
            <v>46015</v>
          </cell>
          <cell r="AF293">
            <v>19932</v>
          </cell>
          <cell r="AG293">
            <v>46029</v>
          </cell>
          <cell r="AH293">
            <v>19932</v>
          </cell>
          <cell r="AI293">
            <v>46043</v>
          </cell>
          <cell r="AJ293">
            <v>9864</v>
          </cell>
          <cell r="AK293">
            <v>46057</v>
          </cell>
        </row>
        <row r="294">
          <cell r="V294" t="str">
            <v>CPF9868WPLNAVYWMTCOMREGDI</v>
          </cell>
          <cell r="W294">
            <v>-2544</v>
          </cell>
          <cell r="X294">
            <v>0</v>
          </cell>
          <cell r="Y294">
            <v>2544</v>
          </cell>
          <cell r="Z294">
            <v>2544</v>
          </cell>
          <cell r="AA294">
            <v>0</v>
          </cell>
          <cell r="AB294">
            <v>2544</v>
          </cell>
          <cell r="AC294">
            <v>-852</v>
          </cell>
          <cell r="AD294">
            <v>348</v>
          </cell>
          <cell r="AE294">
            <v>45994</v>
          </cell>
          <cell r="AF294">
            <v>312</v>
          </cell>
          <cell r="AG294">
            <v>46008</v>
          </cell>
          <cell r="AH294">
            <v>636</v>
          </cell>
          <cell r="AI294">
            <v>46050</v>
          </cell>
          <cell r="AJ294">
            <v>396</v>
          </cell>
          <cell r="AK294">
            <v>46059</v>
          </cell>
        </row>
        <row r="295">
          <cell r="V295" t="str">
            <v>CPF9869WPLBLUE MULTIWMT11F02DI</v>
          </cell>
          <cell r="W295">
            <v>-1584</v>
          </cell>
          <cell r="X295">
            <v>0</v>
          </cell>
          <cell r="Y295">
            <v>1584</v>
          </cell>
          <cell r="Z295">
            <v>1584</v>
          </cell>
          <cell r="AA295">
            <v>0</v>
          </cell>
          <cell r="AB295">
            <v>1584</v>
          </cell>
          <cell r="AC295">
            <v>-957</v>
          </cell>
          <cell r="AD295">
            <v>154</v>
          </cell>
          <cell r="AE295">
            <v>46000</v>
          </cell>
          <cell r="AF295">
            <v>121</v>
          </cell>
          <cell r="AG295">
            <v>46001</v>
          </cell>
          <cell r="AH295">
            <v>176</v>
          </cell>
          <cell r="AI295">
            <v>46003</v>
          </cell>
          <cell r="AJ295">
            <v>176</v>
          </cell>
          <cell r="AK295">
            <v>46004</v>
          </cell>
        </row>
        <row r="296">
          <cell r="V296" t="str">
            <v>CTF4356ARDPINKREGSBD</v>
          </cell>
          <cell r="W296">
            <v>2</v>
          </cell>
          <cell r="X296">
            <v>2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2</v>
          </cell>
        </row>
        <row r="297">
          <cell r="V297" t="str">
            <v>CTS8445WRSPINK OMBREWMTCOMREGDI</v>
          </cell>
          <cell r="W297">
            <v>-1032</v>
          </cell>
          <cell r="X297">
            <v>0</v>
          </cell>
          <cell r="Y297">
            <v>1032</v>
          </cell>
          <cell r="Z297">
            <v>1032</v>
          </cell>
          <cell r="AA297">
            <v>0</v>
          </cell>
          <cell r="AB297">
            <v>1032</v>
          </cell>
          <cell r="AC297">
            <v>0</v>
          </cell>
          <cell r="AD297">
            <v>540</v>
          </cell>
          <cell r="AE297">
            <v>46022</v>
          </cell>
          <cell r="AF297">
            <v>492</v>
          </cell>
          <cell r="AG297">
            <v>46036</v>
          </cell>
        </row>
        <row r="298">
          <cell r="V298" t="str">
            <v>CTS8921WRSPINK SWIRLWMT09F09DI</v>
          </cell>
          <cell r="W298">
            <v>-2691</v>
          </cell>
          <cell r="X298">
            <v>0</v>
          </cell>
          <cell r="Y298">
            <v>2691</v>
          </cell>
          <cell r="Z298">
            <v>2691</v>
          </cell>
          <cell r="AA298">
            <v>0</v>
          </cell>
          <cell r="AB298">
            <v>2691</v>
          </cell>
          <cell r="AC298">
            <v>0</v>
          </cell>
          <cell r="AD298">
            <v>2691</v>
          </cell>
          <cell r="AE298">
            <v>45980</v>
          </cell>
        </row>
        <row r="299">
          <cell r="V299" t="str">
            <v>CTS9674WRSNAVYWMT06F14DI</v>
          </cell>
          <cell r="W299">
            <v>-534</v>
          </cell>
          <cell r="X299">
            <v>0</v>
          </cell>
          <cell r="Y299">
            <v>534</v>
          </cell>
          <cell r="Z299">
            <v>534</v>
          </cell>
          <cell r="AA299">
            <v>0</v>
          </cell>
          <cell r="AB299">
            <v>534</v>
          </cell>
          <cell r="AC299">
            <v>0</v>
          </cell>
          <cell r="AD299">
            <v>534</v>
          </cell>
          <cell r="AE299">
            <v>45994</v>
          </cell>
        </row>
        <row r="300">
          <cell r="V300" t="str">
            <v>CTS9779WRSPURPLE BLUE TEALWMTREGDI</v>
          </cell>
          <cell r="W300">
            <v>-17784</v>
          </cell>
          <cell r="X300">
            <v>0</v>
          </cell>
          <cell r="Y300">
            <v>17784</v>
          </cell>
          <cell r="Z300">
            <v>17784</v>
          </cell>
          <cell r="AA300">
            <v>0</v>
          </cell>
          <cell r="AB300">
            <v>17784</v>
          </cell>
          <cell r="AC300">
            <v>0</v>
          </cell>
          <cell r="AD300">
            <v>8784</v>
          </cell>
          <cell r="AE300">
            <v>46015</v>
          </cell>
          <cell r="AF300">
            <v>7632</v>
          </cell>
          <cell r="AG300">
            <v>46043</v>
          </cell>
          <cell r="AH300">
            <v>1368</v>
          </cell>
          <cell r="AI300">
            <v>46071</v>
          </cell>
        </row>
        <row r="301">
          <cell r="V301" t="str">
            <v>CTS9791WRSOMBREWMT12F11DI</v>
          </cell>
          <cell r="W301">
            <v>-24</v>
          </cell>
          <cell r="X301">
            <v>0</v>
          </cell>
          <cell r="Y301">
            <v>24</v>
          </cell>
          <cell r="Z301">
            <v>24</v>
          </cell>
          <cell r="AA301">
            <v>0</v>
          </cell>
          <cell r="AB301">
            <v>24</v>
          </cell>
          <cell r="AC301">
            <v>0</v>
          </cell>
          <cell r="AD301">
            <v>12</v>
          </cell>
          <cell r="AE301">
            <v>45958</v>
          </cell>
          <cell r="AF301">
            <v>12</v>
          </cell>
          <cell r="AG301">
            <v>45980</v>
          </cell>
        </row>
        <row r="302">
          <cell r="V302" t="str">
            <v>CTS9852WRSBLUEWMT11F02DI</v>
          </cell>
          <cell r="W302">
            <v>-5225</v>
          </cell>
          <cell r="X302">
            <v>0</v>
          </cell>
          <cell r="Y302">
            <v>5225</v>
          </cell>
          <cell r="Z302">
            <v>5225</v>
          </cell>
          <cell r="AA302">
            <v>0</v>
          </cell>
          <cell r="AB302">
            <v>5225</v>
          </cell>
          <cell r="AC302">
            <v>-3740</v>
          </cell>
          <cell r="AD302">
            <v>88</v>
          </cell>
          <cell r="AE302">
            <v>46034</v>
          </cell>
          <cell r="AF302">
            <v>726</v>
          </cell>
          <cell r="AG302">
            <v>46042</v>
          </cell>
          <cell r="AH302">
            <v>572</v>
          </cell>
          <cell r="AI302">
            <v>46048</v>
          </cell>
          <cell r="AJ302">
            <v>99</v>
          </cell>
          <cell r="AK302">
            <v>46049</v>
          </cell>
        </row>
        <row r="303">
          <cell r="V303" t="str">
            <v>FBS4685ADKASSORTED COLORSCSCH12D81SBD</v>
          </cell>
          <cell r="W303">
            <v>13092</v>
          </cell>
          <cell r="X303">
            <v>13092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13092</v>
          </cell>
        </row>
        <row r="304">
          <cell r="V304" t="str">
            <v>FBS7696AMTBLACKH12D43SBD</v>
          </cell>
          <cell r="W304">
            <v>0</v>
          </cell>
          <cell r="X304">
            <v>11580</v>
          </cell>
          <cell r="Y304">
            <v>0</v>
          </cell>
          <cell r="Z304">
            <v>10980</v>
          </cell>
          <cell r="AA304">
            <v>600</v>
          </cell>
          <cell r="AB304">
            <v>11580</v>
          </cell>
          <cell r="AC304">
            <v>0</v>
          </cell>
        </row>
        <row r="305">
          <cell r="V305" t="str">
            <v>FBS8571AMTBLACKMJR12F06SBD</v>
          </cell>
          <cell r="W305">
            <v>-2064</v>
          </cell>
          <cell r="X305">
            <v>0</v>
          </cell>
          <cell r="Y305">
            <v>2064</v>
          </cell>
          <cell r="Z305">
            <v>2064</v>
          </cell>
          <cell r="AA305">
            <v>0</v>
          </cell>
          <cell r="AB305">
            <v>2064</v>
          </cell>
          <cell r="AC305">
            <v>0</v>
          </cell>
          <cell r="AD305">
            <v>2064</v>
          </cell>
          <cell r="AE305">
            <v>46093</v>
          </cell>
        </row>
        <row r="306">
          <cell r="V306" t="str">
            <v>FBS8571AMTBLACKRKR06F30SBD</v>
          </cell>
          <cell r="W306">
            <v>-750</v>
          </cell>
          <cell r="X306">
            <v>0</v>
          </cell>
          <cell r="Y306">
            <v>750</v>
          </cell>
          <cell r="Z306">
            <v>750</v>
          </cell>
          <cell r="AA306">
            <v>0</v>
          </cell>
          <cell r="AB306">
            <v>750</v>
          </cell>
          <cell r="AC306">
            <v>0</v>
          </cell>
          <cell r="AD306">
            <v>750</v>
          </cell>
          <cell r="AE306">
            <v>46079</v>
          </cell>
        </row>
        <row r="307">
          <cell r="V307" t="str">
            <v>CMS8877ARSNAVY SWIRLXREGSBD</v>
          </cell>
          <cell r="W307">
            <v>129</v>
          </cell>
          <cell r="X307">
            <v>129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129</v>
          </cell>
        </row>
        <row r="308">
          <cell r="V308" t="str">
            <v>CPF7682WPLDARK PURPLEWMT06F17DI</v>
          </cell>
          <cell r="W308">
            <v>-984</v>
          </cell>
          <cell r="X308">
            <v>0</v>
          </cell>
          <cell r="Y308">
            <v>984</v>
          </cell>
          <cell r="Z308">
            <v>984</v>
          </cell>
          <cell r="AA308">
            <v>0</v>
          </cell>
          <cell r="AB308">
            <v>984</v>
          </cell>
          <cell r="AC308">
            <v>-612</v>
          </cell>
          <cell r="AD308">
            <v>66</v>
          </cell>
          <cell r="AE308">
            <v>46000</v>
          </cell>
          <cell r="AF308">
            <v>90</v>
          </cell>
          <cell r="AG308">
            <v>46001</v>
          </cell>
          <cell r="AH308">
            <v>108</v>
          </cell>
          <cell r="AI308">
            <v>46003</v>
          </cell>
          <cell r="AJ308">
            <v>108</v>
          </cell>
          <cell r="AK308">
            <v>46004</v>
          </cell>
        </row>
        <row r="309">
          <cell r="V309" t="str">
            <v>CPS9848WRSPURPLEWMT11F01DI</v>
          </cell>
          <cell r="W309">
            <v>-8063</v>
          </cell>
          <cell r="X309">
            <v>0</v>
          </cell>
          <cell r="Y309">
            <v>8063</v>
          </cell>
          <cell r="Z309">
            <v>8063</v>
          </cell>
          <cell r="AA309">
            <v>0</v>
          </cell>
          <cell r="AB309">
            <v>8063</v>
          </cell>
          <cell r="AC309">
            <v>-4290</v>
          </cell>
          <cell r="AD309">
            <v>22</v>
          </cell>
          <cell r="AE309">
            <v>45990</v>
          </cell>
          <cell r="AF309">
            <v>891</v>
          </cell>
          <cell r="AG309">
            <v>46000</v>
          </cell>
          <cell r="AH309">
            <v>1045</v>
          </cell>
          <cell r="AI309">
            <v>46001</v>
          </cell>
          <cell r="AJ309">
            <v>1815</v>
          </cell>
          <cell r="AK309">
            <v>46003</v>
          </cell>
        </row>
        <row r="310">
          <cell r="V310" t="str">
            <v>CPS9945WRSSPRINKLEWMTCOMREGDI</v>
          </cell>
          <cell r="W310">
            <v>-1140</v>
          </cell>
          <cell r="X310">
            <v>0</v>
          </cell>
          <cell r="Y310">
            <v>1140</v>
          </cell>
          <cell r="Z310">
            <v>1140</v>
          </cell>
          <cell r="AA310">
            <v>0</v>
          </cell>
          <cell r="AB310">
            <v>1140</v>
          </cell>
          <cell r="AC310">
            <v>0</v>
          </cell>
          <cell r="AD310">
            <v>144</v>
          </cell>
          <cell r="AE310">
            <v>46001</v>
          </cell>
          <cell r="AF310">
            <v>348</v>
          </cell>
          <cell r="AG310">
            <v>46043</v>
          </cell>
          <cell r="AH310">
            <v>204</v>
          </cell>
          <cell r="AI310">
            <v>46052</v>
          </cell>
          <cell r="AJ310">
            <v>444</v>
          </cell>
          <cell r="AK310">
            <v>46057</v>
          </cell>
        </row>
        <row r="311">
          <cell r="V311" t="str">
            <v>CTF4078BRDDENIMREGSBD</v>
          </cell>
          <cell r="W311">
            <v>8</v>
          </cell>
          <cell r="X311">
            <v>8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8</v>
          </cell>
        </row>
        <row r="312">
          <cell r="V312" t="str">
            <v>CTF4099DRDPINKAMZCOMREGSBD</v>
          </cell>
          <cell r="W312">
            <v>1423</v>
          </cell>
          <cell r="X312">
            <v>1423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1423</v>
          </cell>
        </row>
        <row r="313">
          <cell r="V313" t="str">
            <v>CTF4346ARDBLUEREGSBD</v>
          </cell>
          <cell r="W313">
            <v>4</v>
          </cell>
          <cell r="X313">
            <v>4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4</v>
          </cell>
        </row>
        <row r="314">
          <cell r="V314" t="str">
            <v>CTS8921WRSBLUE BLUE GREENWMTCOMREGDI</v>
          </cell>
          <cell r="W314">
            <v>-2196</v>
          </cell>
          <cell r="X314">
            <v>0</v>
          </cell>
          <cell r="Y314">
            <v>2196</v>
          </cell>
          <cell r="Z314">
            <v>2196</v>
          </cell>
          <cell r="AA314">
            <v>0</v>
          </cell>
          <cell r="AB314">
            <v>2196</v>
          </cell>
          <cell r="AC314">
            <v>0</v>
          </cell>
          <cell r="AD314">
            <v>732</v>
          </cell>
          <cell r="AE314">
            <v>46022</v>
          </cell>
          <cell r="AF314">
            <v>468</v>
          </cell>
          <cell r="AG314">
            <v>46031</v>
          </cell>
          <cell r="AH314">
            <v>996</v>
          </cell>
          <cell r="AI314">
            <v>46036</v>
          </cell>
        </row>
        <row r="315">
          <cell r="V315" t="str">
            <v>CTS9621WRSGREY-BLUEWMTCOMREGDI</v>
          </cell>
          <cell r="W315">
            <v>-1344</v>
          </cell>
          <cell r="X315">
            <v>0</v>
          </cell>
          <cell r="Y315">
            <v>1344</v>
          </cell>
          <cell r="Z315">
            <v>1344</v>
          </cell>
          <cell r="AA315">
            <v>0</v>
          </cell>
          <cell r="AB315">
            <v>1344</v>
          </cell>
          <cell r="AC315">
            <v>0</v>
          </cell>
          <cell r="AD315">
            <v>480</v>
          </cell>
          <cell r="AE315">
            <v>46022</v>
          </cell>
          <cell r="AF315">
            <v>264</v>
          </cell>
          <cell r="AG315">
            <v>46031</v>
          </cell>
          <cell r="AH315">
            <v>420</v>
          </cell>
          <cell r="AI315">
            <v>46033</v>
          </cell>
          <cell r="AJ315">
            <v>180</v>
          </cell>
          <cell r="AK315">
            <v>46036</v>
          </cell>
        </row>
        <row r="316">
          <cell r="V316" t="str">
            <v>CTS9674WRSBLUE TONALWMTCOMREGDI</v>
          </cell>
          <cell r="W316">
            <v>-1968</v>
          </cell>
          <cell r="X316">
            <v>0</v>
          </cell>
          <cell r="Y316">
            <v>1968</v>
          </cell>
          <cell r="Z316">
            <v>1968</v>
          </cell>
          <cell r="AA316">
            <v>0</v>
          </cell>
          <cell r="AB316">
            <v>1968</v>
          </cell>
          <cell r="AC316">
            <v>0</v>
          </cell>
          <cell r="AD316">
            <v>660</v>
          </cell>
          <cell r="AE316">
            <v>46022</v>
          </cell>
          <cell r="AF316">
            <v>420</v>
          </cell>
          <cell r="AG316">
            <v>46031</v>
          </cell>
          <cell r="AH316">
            <v>888</v>
          </cell>
          <cell r="AI316">
            <v>46036</v>
          </cell>
        </row>
        <row r="317">
          <cell r="V317" t="str">
            <v>CTS9674WRSCHERRY FLOWERWMTCOMREGDI</v>
          </cell>
          <cell r="W317">
            <v>-756</v>
          </cell>
          <cell r="X317">
            <v>0</v>
          </cell>
          <cell r="Y317">
            <v>756</v>
          </cell>
          <cell r="Z317">
            <v>756</v>
          </cell>
          <cell r="AA317">
            <v>0</v>
          </cell>
          <cell r="AB317">
            <v>756</v>
          </cell>
          <cell r="AC317">
            <v>0</v>
          </cell>
          <cell r="AD317">
            <v>384</v>
          </cell>
          <cell r="AE317">
            <v>46022</v>
          </cell>
          <cell r="AF317">
            <v>372</v>
          </cell>
          <cell r="AG317">
            <v>46036</v>
          </cell>
        </row>
        <row r="318">
          <cell r="V318" t="str">
            <v>CTS9674WRSNAVYWMT12F11DI</v>
          </cell>
          <cell r="W318">
            <v>-5004</v>
          </cell>
          <cell r="X318">
            <v>0</v>
          </cell>
          <cell r="Y318">
            <v>5004</v>
          </cell>
          <cell r="Z318">
            <v>5004</v>
          </cell>
          <cell r="AA318">
            <v>0</v>
          </cell>
          <cell r="AB318">
            <v>5004</v>
          </cell>
          <cell r="AC318">
            <v>0</v>
          </cell>
          <cell r="AD318">
            <v>12</v>
          </cell>
          <cell r="AE318">
            <v>45966</v>
          </cell>
          <cell r="AF318">
            <v>4992</v>
          </cell>
          <cell r="AG318">
            <v>45994</v>
          </cell>
        </row>
        <row r="319">
          <cell r="V319" t="str">
            <v>CTS9779WRSPURPLE BLUE TEALWMT12F11DI</v>
          </cell>
          <cell r="W319">
            <v>-6072</v>
          </cell>
          <cell r="X319">
            <v>0</v>
          </cell>
          <cell r="Y319">
            <v>6072</v>
          </cell>
          <cell r="Z319">
            <v>6072</v>
          </cell>
          <cell r="AA319">
            <v>0</v>
          </cell>
          <cell r="AB319">
            <v>6072</v>
          </cell>
          <cell r="AC319">
            <v>0</v>
          </cell>
          <cell r="AD319">
            <v>12</v>
          </cell>
          <cell r="AE319">
            <v>45966</v>
          </cell>
          <cell r="AF319">
            <v>6060</v>
          </cell>
          <cell r="AG319">
            <v>45987</v>
          </cell>
        </row>
        <row r="320">
          <cell r="V320" t="str">
            <v>CTS9831WRSNAVY AND WHITEWMTREGDI</v>
          </cell>
          <cell r="W320">
            <v>-13824</v>
          </cell>
          <cell r="X320">
            <v>0</v>
          </cell>
          <cell r="Y320">
            <v>13824</v>
          </cell>
          <cell r="Z320">
            <v>13824</v>
          </cell>
          <cell r="AA320">
            <v>0</v>
          </cell>
          <cell r="AB320">
            <v>13824</v>
          </cell>
          <cell r="AC320">
            <v>0</v>
          </cell>
          <cell r="AD320">
            <v>6252</v>
          </cell>
          <cell r="AE320">
            <v>45994</v>
          </cell>
          <cell r="AF320">
            <v>7572</v>
          </cell>
          <cell r="AG320">
            <v>46022</v>
          </cell>
        </row>
        <row r="321">
          <cell r="V321" t="str">
            <v>FBS7696AMTBLACKH12D43UNISRS</v>
          </cell>
          <cell r="W321">
            <v>0</v>
          </cell>
          <cell r="X321">
            <v>600</v>
          </cell>
          <cell r="Y321">
            <v>0</v>
          </cell>
          <cell r="Z321">
            <v>0</v>
          </cell>
          <cell r="AA321">
            <v>600</v>
          </cell>
          <cell r="AB321">
            <v>600</v>
          </cell>
          <cell r="AC321">
            <v>0</v>
          </cell>
        </row>
        <row r="322">
          <cell r="V322" t="str">
            <v>FBS8732APLBLACKMJRREGSBD</v>
          </cell>
          <cell r="W322">
            <v>-3204</v>
          </cell>
          <cell r="X322">
            <v>0</v>
          </cell>
          <cell r="Y322">
            <v>3204</v>
          </cell>
          <cell r="Z322">
            <v>3204</v>
          </cell>
          <cell r="AA322">
            <v>0</v>
          </cell>
          <cell r="AB322">
            <v>3204</v>
          </cell>
          <cell r="AC322">
            <v>0</v>
          </cell>
          <cell r="AD322">
            <v>3204</v>
          </cell>
          <cell r="AE322">
            <v>46068</v>
          </cell>
        </row>
        <row r="323">
          <cell r="V323" t="str">
            <v>FBS9801WPLBLACKWMTREGDI</v>
          </cell>
          <cell r="W323">
            <v>-49920</v>
          </cell>
          <cell r="X323">
            <v>0</v>
          </cell>
          <cell r="Y323">
            <v>49920</v>
          </cell>
          <cell r="Z323">
            <v>49920</v>
          </cell>
          <cell r="AA323">
            <v>0</v>
          </cell>
          <cell r="AB323">
            <v>49920</v>
          </cell>
          <cell r="AC323">
            <v>0</v>
          </cell>
          <cell r="AD323">
            <v>10656</v>
          </cell>
          <cell r="AE323">
            <v>46022</v>
          </cell>
          <cell r="AF323">
            <v>14340</v>
          </cell>
          <cell r="AG323">
            <v>46092</v>
          </cell>
          <cell r="AH323">
            <v>15120</v>
          </cell>
          <cell r="AI323">
            <v>46127</v>
          </cell>
          <cell r="AJ323">
            <v>9804</v>
          </cell>
          <cell r="AK323">
            <v>46155</v>
          </cell>
        </row>
        <row r="324">
          <cell r="V324" t="str">
            <v>FBS9916WMTIVORYWMT08F11DI</v>
          </cell>
          <cell r="W324">
            <v>-5480</v>
          </cell>
          <cell r="X324">
            <v>0</v>
          </cell>
          <cell r="Y324">
            <v>5480</v>
          </cell>
          <cell r="Z324">
            <v>5480</v>
          </cell>
          <cell r="AA324">
            <v>0</v>
          </cell>
          <cell r="AB324">
            <v>5480</v>
          </cell>
          <cell r="AC324">
            <v>-3448</v>
          </cell>
          <cell r="AD324">
            <v>16</v>
          </cell>
          <cell r="AE324">
            <v>45990</v>
          </cell>
          <cell r="AF324">
            <v>432</v>
          </cell>
          <cell r="AG324">
            <v>46000</v>
          </cell>
          <cell r="AH324">
            <v>496</v>
          </cell>
          <cell r="AI324">
            <v>46001</v>
          </cell>
          <cell r="AJ324">
            <v>1088</v>
          </cell>
          <cell r="AK324">
            <v>46003</v>
          </cell>
        </row>
        <row r="325">
          <cell r="V325" t="str">
            <v>FBS9916WMTIVORYWMTCOMREGDI</v>
          </cell>
          <cell r="W325">
            <v>-396</v>
          </cell>
          <cell r="X325">
            <v>0</v>
          </cell>
          <cell r="Y325">
            <v>396</v>
          </cell>
          <cell r="Z325">
            <v>396</v>
          </cell>
          <cell r="AA325">
            <v>0</v>
          </cell>
          <cell r="AB325">
            <v>396</v>
          </cell>
          <cell r="AC325">
            <v>0</v>
          </cell>
          <cell r="AD325">
            <v>396</v>
          </cell>
          <cell r="AE325">
            <v>46001</v>
          </cell>
        </row>
        <row r="326">
          <cell r="V326" t="str">
            <v>FBS9943WPLORANGEWMTREGSBD</v>
          </cell>
          <cell r="W326">
            <v>12</v>
          </cell>
          <cell r="X326">
            <v>12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12</v>
          </cell>
        </row>
        <row r="327">
          <cell r="V327" t="str">
            <v>FBS9959APLNAVY REDMJRREGSBD</v>
          </cell>
          <cell r="W327">
            <v>-1152</v>
          </cell>
          <cell r="X327">
            <v>0</v>
          </cell>
          <cell r="Y327">
            <v>1152</v>
          </cell>
          <cell r="Z327">
            <v>1152</v>
          </cell>
          <cell r="AA327">
            <v>0</v>
          </cell>
          <cell r="AB327">
            <v>1152</v>
          </cell>
          <cell r="AC327">
            <v>0</v>
          </cell>
          <cell r="AD327">
            <v>1152</v>
          </cell>
          <cell r="AE327">
            <v>46086</v>
          </cell>
        </row>
        <row r="328">
          <cell r="V328" t="str">
            <v>65900WHITEREGTAC</v>
          </cell>
          <cell r="W328">
            <v>712</v>
          </cell>
          <cell r="X328">
            <v>712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712</v>
          </cell>
        </row>
        <row r="329">
          <cell r="V329" t="str">
            <v>AUC1037RSNAVYREGSBD</v>
          </cell>
          <cell r="W329">
            <v>20</v>
          </cell>
          <cell r="X329">
            <v>20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20</v>
          </cell>
        </row>
        <row r="330">
          <cell r="V330" t="str">
            <v>AUC1038RSCREAMREGSBD</v>
          </cell>
          <cell r="W330">
            <v>14</v>
          </cell>
          <cell r="X330">
            <v>14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14</v>
          </cell>
        </row>
        <row r="331">
          <cell r="V331" t="str">
            <v>TKC1030RSLIGHT ORANGEREGSBD</v>
          </cell>
          <cell r="W331">
            <v>30</v>
          </cell>
          <cell r="X331">
            <v>30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30</v>
          </cell>
        </row>
        <row r="332">
          <cell r="V332" t="str">
            <v>TUC1029RSGREYREGSBD</v>
          </cell>
          <cell r="W332">
            <v>31</v>
          </cell>
          <cell r="X332">
            <v>31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31</v>
          </cell>
        </row>
        <row r="333">
          <cell r="V333" t="str">
            <v>ABF6857WRSBLACK YELLOWREGSBD</v>
          </cell>
          <cell r="W333">
            <v>5</v>
          </cell>
          <cell r="X333">
            <v>5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5</v>
          </cell>
        </row>
        <row r="334">
          <cell r="V334" t="str">
            <v>ABF9652WRSTAUPE MULTIWMT08F09DI</v>
          </cell>
          <cell r="W334">
            <v>-888</v>
          </cell>
          <cell r="X334">
            <v>0</v>
          </cell>
          <cell r="Y334">
            <v>888</v>
          </cell>
          <cell r="Z334">
            <v>888</v>
          </cell>
          <cell r="AA334">
            <v>0</v>
          </cell>
          <cell r="AB334">
            <v>888</v>
          </cell>
          <cell r="AC334">
            <v>0</v>
          </cell>
          <cell r="AD334">
            <v>440</v>
          </cell>
          <cell r="AE334">
            <v>45989</v>
          </cell>
          <cell r="AF334">
            <v>448</v>
          </cell>
          <cell r="AG334">
            <v>45994</v>
          </cell>
        </row>
        <row r="335">
          <cell r="V335" t="str">
            <v>ABF9652WRSTAUPE MULTIWMTCOMREGDI</v>
          </cell>
          <cell r="W335">
            <v>-816</v>
          </cell>
          <cell r="X335">
            <v>0</v>
          </cell>
          <cell r="Y335">
            <v>816</v>
          </cell>
          <cell r="Z335">
            <v>816</v>
          </cell>
          <cell r="AA335">
            <v>0</v>
          </cell>
          <cell r="AB335">
            <v>816</v>
          </cell>
          <cell r="AC335">
            <v>0</v>
          </cell>
          <cell r="AD335">
            <v>816</v>
          </cell>
          <cell r="AE335">
            <v>46022</v>
          </cell>
        </row>
        <row r="336">
          <cell r="V336" t="str">
            <v>ABS2776CNIBLACK BLUEREGSBD</v>
          </cell>
          <cell r="W336">
            <v>5</v>
          </cell>
          <cell r="X336">
            <v>5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5</v>
          </cell>
        </row>
        <row r="337">
          <cell r="V337" t="str">
            <v>ABS6623AMTBLACK GREENAMZCOMREGSBD</v>
          </cell>
          <cell r="W337">
            <v>2388</v>
          </cell>
          <cell r="X337">
            <v>2388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2388</v>
          </cell>
        </row>
        <row r="338">
          <cell r="V338" t="str">
            <v>ABS6623AMTBLACK GREENSHO12F77SBD</v>
          </cell>
          <cell r="W338">
            <v>-960</v>
          </cell>
          <cell r="X338">
            <v>720</v>
          </cell>
          <cell r="Y338">
            <v>960</v>
          </cell>
          <cell r="Z338">
            <v>1680</v>
          </cell>
          <cell r="AA338">
            <v>0</v>
          </cell>
          <cell r="AB338">
            <v>1680</v>
          </cell>
          <cell r="AC338">
            <v>0</v>
          </cell>
          <cell r="AD338">
            <v>960</v>
          </cell>
          <cell r="AE338">
            <v>46110</v>
          </cell>
        </row>
        <row r="339">
          <cell r="V339" t="str">
            <v>ABS6623AMTBLACK GREENSHOREGSBD</v>
          </cell>
          <cell r="W339">
            <v>-4980</v>
          </cell>
          <cell r="X339">
            <v>2280</v>
          </cell>
          <cell r="Y339">
            <v>4980</v>
          </cell>
          <cell r="Z339">
            <v>7260</v>
          </cell>
          <cell r="AA339">
            <v>0</v>
          </cell>
          <cell r="AB339">
            <v>7260</v>
          </cell>
          <cell r="AC339">
            <v>0</v>
          </cell>
          <cell r="AD339">
            <v>960</v>
          </cell>
          <cell r="AE339">
            <v>46047</v>
          </cell>
          <cell r="AF339">
            <v>1500</v>
          </cell>
          <cell r="AG339">
            <v>46075</v>
          </cell>
          <cell r="AH339">
            <v>2520</v>
          </cell>
          <cell r="AI339">
            <v>46110</v>
          </cell>
        </row>
        <row r="340">
          <cell r="V340" t="str">
            <v>AGF7935DRSWHITE MULTIXREGSBD</v>
          </cell>
          <cell r="W340">
            <v>0</v>
          </cell>
          <cell r="X340">
            <v>0</v>
          </cell>
          <cell r="Y340">
            <v>600</v>
          </cell>
          <cell r="Z340">
            <v>0</v>
          </cell>
          <cell r="AA340">
            <v>0</v>
          </cell>
          <cell r="AB340">
            <v>0</v>
          </cell>
          <cell r="AC340">
            <v>600</v>
          </cell>
          <cell r="AD340">
            <v>600</v>
          </cell>
          <cell r="AE340">
            <v>45781</v>
          </cell>
        </row>
        <row r="341">
          <cell r="V341" t="str">
            <v>AGF9913WRSPINK PURPLEWMT07F01DI</v>
          </cell>
          <cell r="W341">
            <v>-11312</v>
          </cell>
          <cell r="X341">
            <v>0</v>
          </cell>
          <cell r="Y341">
            <v>11312</v>
          </cell>
          <cell r="Z341">
            <v>11312</v>
          </cell>
          <cell r="AA341">
            <v>0</v>
          </cell>
          <cell r="AB341">
            <v>11312</v>
          </cell>
          <cell r="AC341">
            <v>-6398</v>
          </cell>
          <cell r="AD341">
            <v>91</v>
          </cell>
          <cell r="AE341">
            <v>46046</v>
          </cell>
          <cell r="AF341">
            <v>1743</v>
          </cell>
          <cell r="AG341">
            <v>46056</v>
          </cell>
          <cell r="AH341">
            <v>1085</v>
          </cell>
          <cell r="AI341">
            <v>46057</v>
          </cell>
          <cell r="AJ341">
            <v>1995</v>
          </cell>
          <cell r="AK341">
            <v>46059</v>
          </cell>
        </row>
        <row r="342">
          <cell r="V342" t="str">
            <v>ALF7935DRSPEACHXREGSBD</v>
          </cell>
          <cell r="W342">
            <v>0</v>
          </cell>
          <cell r="X342">
            <v>0</v>
          </cell>
          <cell r="Y342">
            <v>600</v>
          </cell>
          <cell r="Z342">
            <v>0</v>
          </cell>
          <cell r="AA342">
            <v>0</v>
          </cell>
          <cell r="AB342">
            <v>0</v>
          </cell>
          <cell r="AC342">
            <v>600</v>
          </cell>
          <cell r="AD342">
            <v>600</v>
          </cell>
          <cell r="AE342">
            <v>45781</v>
          </cell>
        </row>
        <row r="343">
          <cell r="V343" t="str">
            <v>AMF7935DRSTAUPEX12F19SBD</v>
          </cell>
          <cell r="W343">
            <v>0</v>
          </cell>
          <cell r="X343">
            <v>0</v>
          </cell>
          <cell r="Y343">
            <v>600</v>
          </cell>
          <cell r="Z343">
            <v>0</v>
          </cell>
          <cell r="AA343">
            <v>0</v>
          </cell>
          <cell r="AB343">
            <v>0</v>
          </cell>
          <cell r="AC343">
            <v>600</v>
          </cell>
          <cell r="AD343">
            <v>600</v>
          </cell>
          <cell r="AE343">
            <v>45781</v>
          </cell>
        </row>
        <row r="344">
          <cell r="V344" t="str">
            <v>AMF9782WRSTAN-BEIGEWMT08F09DI</v>
          </cell>
          <cell r="W344">
            <v>-304</v>
          </cell>
          <cell r="X344">
            <v>0</v>
          </cell>
          <cell r="Y344">
            <v>304</v>
          </cell>
          <cell r="Z344">
            <v>304</v>
          </cell>
          <cell r="AA344">
            <v>0</v>
          </cell>
          <cell r="AB344">
            <v>304</v>
          </cell>
          <cell r="AC344">
            <v>-168</v>
          </cell>
          <cell r="AD344">
            <v>32</v>
          </cell>
          <cell r="AE344">
            <v>46032</v>
          </cell>
          <cell r="AF344">
            <v>40</v>
          </cell>
          <cell r="AG344">
            <v>46042</v>
          </cell>
          <cell r="AH344">
            <v>48</v>
          </cell>
          <cell r="AI344">
            <v>46043</v>
          </cell>
          <cell r="AJ344">
            <v>16</v>
          </cell>
          <cell r="AK344">
            <v>46045</v>
          </cell>
        </row>
        <row r="345">
          <cell r="V345" t="str">
            <v>ATF6857WRSBLACK YELLOWREGSBD</v>
          </cell>
          <cell r="W345">
            <v>1</v>
          </cell>
          <cell r="X345">
            <v>1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1</v>
          </cell>
        </row>
        <row r="346">
          <cell r="V346" t="str">
            <v>ATF6936WRSBLUEREGSBD</v>
          </cell>
          <cell r="W346">
            <v>1</v>
          </cell>
          <cell r="X346">
            <v>1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1</v>
          </cell>
        </row>
        <row r="347">
          <cell r="V347" t="str">
            <v>ATF9913WRSBLUEWMT07F01DI</v>
          </cell>
          <cell r="W347">
            <v>-2513</v>
          </cell>
          <cell r="X347">
            <v>0</v>
          </cell>
          <cell r="Y347">
            <v>2513</v>
          </cell>
          <cell r="Z347">
            <v>2513</v>
          </cell>
          <cell r="AA347">
            <v>0</v>
          </cell>
          <cell r="AB347">
            <v>2513</v>
          </cell>
          <cell r="AC347">
            <v>0</v>
          </cell>
          <cell r="AD347">
            <v>588</v>
          </cell>
          <cell r="AE347">
            <v>45982</v>
          </cell>
          <cell r="AF347">
            <v>1092</v>
          </cell>
          <cell r="AG347">
            <v>45989</v>
          </cell>
          <cell r="AH347">
            <v>833</v>
          </cell>
          <cell r="AI347">
            <v>45994</v>
          </cell>
        </row>
        <row r="348">
          <cell r="V348" t="str">
            <v>ATF9913WRSBLUEWMTREGDI</v>
          </cell>
          <cell r="W348">
            <v>-22920</v>
          </cell>
          <cell r="X348">
            <v>0</v>
          </cell>
          <cell r="Y348">
            <v>22920</v>
          </cell>
          <cell r="Z348">
            <v>22920</v>
          </cell>
          <cell r="AA348">
            <v>0</v>
          </cell>
          <cell r="AB348">
            <v>22920</v>
          </cell>
          <cell r="AC348">
            <v>-2868</v>
          </cell>
          <cell r="AD348">
            <v>6360</v>
          </cell>
          <cell r="AE348">
            <v>45994</v>
          </cell>
          <cell r="AF348">
            <v>5040</v>
          </cell>
          <cell r="AG348">
            <v>46022</v>
          </cell>
          <cell r="AH348">
            <v>5388</v>
          </cell>
          <cell r="AI348">
            <v>46050</v>
          </cell>
          <cell r="AJ348">
            <v>3264</v>
          </cell>
          <cell r="AK348">
            <v>46078</v>
          </cell>
        </row>
        <row r="349">
          <cell r="V349" t="str">
            <v>ATF9913WRSPINK PURPLEWMT12F11DI</v>
          </cell>
          <cell r="W349">
            <v>-43164</v>
          </cell>
          <cell r="X349">
            <v>0</v>
          </cell>
          <cell r="Y349">
            <v>43164</v>
          </cell>
          <cell r="Z349">
            <v>43164</v>
          </cell>
          <cell r="AA349">
            <v>0</v>
          </cell>
          <cell r="AB349">
            <v>43164</v>
          </cell>
          <cell r="AC349">
            <v>-23508</v>
          </cell>
          <cell r="AD349">
            <v>180</v>
          </cell>
          <cell r="AE349">
            <v>46046</v>
          </cell>
          <cell r="AF349">
            <v>5940</v>
          </cell>
          <cell r="AG349">
            <v>46056</v>
          </cell>
          <cell r="AH349">
            <v>5868</v>
          </cell>
          <cell r="AI349">
            <v>46057</v>
          </cell>
          <cell r="AJ349">
            <v>7668</v>
          </cell>
          <cell r="AK349">
            <v>46059</v>
          </cell>
        </row>
        <row r="350">
          <cell r="V350" t="str">
            <v>CMF8059ARSBLUEHREGSBD</v>
          </cell>
          <cell r="W350">
            <v>375</v>
          </cell>
          <cell r="X350">
            <v>375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375</v>
          </cell>
        </row>
        <row r="351">
          <cell r="V351" t="str">
            <v>CMF8060ARSOLIVEXREGNJO</v>
          </cell>
          <cell r="W351">
            <v>37</v>
          </cell>
          <cell r="X351">
            <v>37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37</v>
          </cell>
        </row>
        <row r="352">
          <cell r="V352" t="str">
            <v>CMF9919AASSAGEXREGSBD</v>
          </cell>
          <cell r="W352">
            <v>-10</v>
          </cell>
          <cell r="X352">
            <v>0</v>
          </cell>
          <cell r="Y352">
            <v>600</v>
          </cell>
          <cell r="Z352">
            <v>10</v>
          </cell>
          <cell r="AA352">
            <v>0</v>
          </cell>
          <cell r="AB352">
            <v>10</v>
          </cell>
          <cell r="AC352">
            <v>590</v>
          </cell>
          <cell r="AD352">
            <v>600</v>
          </cell>
          <cell r="AE352">
            <v>46087</v>
          </cell>
        </row>
        <row r="353">
          <cell r="V353" t="str">
            <v>CMF9935AASBLACKXREGSBD</v>
          </cell>
          <cell r="W353">
            <v>0</v>
          </cell>
          <cell r="X353">
            <v>0</v>
          </cell>
          <cell r="Y353">
            <v>1200</v>
          </cell>
          <cell r="Z353">
            <v>0</v>
          </cell>
          <cell r="AA353">
            <v>0</v>
          </cell>
          <cell r="AB353">
            <v>0</v>
          </cell>
          <cell r="AC353">
            <v>1200</v>
          </cell>
          <cell r="AD353">
            <v>1200</v>
          </cell>
          <cell r="AE353">
            <v>46087</v>
          </cell>
        </row>
        <row r="354">
          <cell r="V354" t="str">
            <v>CMF9935AASBLUEXREGSBD</v>
          </cell>
          <cell r="W354">
            <v>-10</v>
          </cell>
          <cell r="X354">
            <v>0</v>
          </cell>
          <cell r="Y354">
            <v>1608</v>
          </cell>
          <cell r="Z354">
            <v>10</v>
          </cell>
          <cell r="AA354">
            <v>0</v>
          </cell>
          <cell r="AB354">
            <v>10</v>
          </cell>
          <cell r="AC354">
            <v>1598</v>
          </cell>
          <cell r="AD354">
            <v>1608</v>
          </cell>
          <cell r="AE354">
            <v>46087</v>
          </cell>
        </row>
        <row r="355">
          <cell r="V355" t="str">
            <v>CMS7501WRTCAMOUFLAGEWMT10F05DI</v>
          </cell>
          <cell r="W355">
            <v>-2140</v>
          </cell>
          <cell r="X355">
            <v>0</v>
          </cell>
          <cell r="Y355">
            <v>2140</v>
          </cell>
          <cell r="Z355">
            <v>2140</v>
          </cell>
          <cell r="AA355">
            <v>0</v>
          </cell>
          <cell r="AB355">
            <v>2140</v>
          </cell>
          <cell r="AC355">
            <v>-1190</v>
          </cell>
          <cell r="AD355">
            <v>380</v>
          </cell>
          <cell r="AE355">
            <v>45987</v>
          </cell>
          <cell r="AF355">
            <v>260</v>
          </cell>
          <cell r="AG355">
            <v>45992</v>
          </cell>
          <cell r="AH355">
            <v>120</v>
          </cell>
          <cell r="AI355">
            <v>45994</v>
          </cell>
          <cell r="AJ355">
            <v>190</v>
          </cell>
          <cell r="AK355">
            <v>45996</v>
          </cell>
        </row>
        <row r="356">
          <cell r="V356" t="str">
            <v>CMS7501WRTCAMOUFLAGEWMT10F09DI</v>
          </cell>
          <cell r="W356">
            <v>-180</v>
          </cell>
          <cell r="X356">
            <v>0</v>
          </cell>
          <cell r="Y356">
            <v>180</v>
          </cell>
          <cell r="Z356">
            <v>180</v>
          </cell>
          <cell r="AA356">
            <v>0</v>
          </cell>
          <cell r="AB356">
            <v>180</v>
          </cell>
          <cell r="AC356">
            <v>-40</v>
          </cell>
          <cell r="AD356">
            <v>30</v>
          </cell>
          <cell r="AE356">
            <v>45992</v>
          </cell>
          <cell r="AF356">
            <v>20</v>
          </cell>
          <cell r="AG356">
            <v>45994</v>
          </cell>
          <cell r="AH356">
            <v>40</v>
          </cell>
          <cell r="AI356">
            <v>45996</v>
          </cell>
          <cell r="AJ356">
            <v>50</v>
          </cell>
          <cell r="AK356">
            <v>46005</v>
          </cell>
        </row>
        <row r="357">
          <cell r="V357" t="str">
            <v>CMS8098WRSGREY AND GREYWMT10F08DI</v>
          </cell>
          <cell r="W357">
            <v>-11560</v>
          </cell>
          <cell r="X357">
            <v>0</v>
          </cell>
          <cell r="Y357">
            <v>11560</v>
          </cell>
          <cell r="Z357">
            <v>11560</v>
          </cell>
          <cell r="AA357">
            <v>0</v>
          </cell>
          <cell r="AB357">
            <v>11560</v>
          </cell>
          <cell r="AC357">
            <v>-8670</v>
          </cell>
          <cell r="AD357">
            <v>10</v>
          </cell>
          <cell r="AE357">
            <v>45958</v>
          </cell>
          <cell r="AF357">
            <v>950</v>
          </cell>
          <cell r="AG357">
            <v>45987</v>
          </cell>
          <cell r="AH357">
            <v>1870</v>
          </cell>
          <cell r="AI357">
            <v>45992</v>
          </cell>
          <cell r="AJ357">
            <v>60</v>
          </cell>
          <cell r="AK357">
            <v>45993</v>
          </cell>
        </row>
        <row r="358">
          <cell r="V358" t="str">
            <v>CMS8098WRSGREY AND GREYWMT11F01DI</v>
          </cell>
          <cell r="W358">
            <v>-3652</v>
          </cell>
          <cell r="X358">
            <v>0</v>
          </cell>
          <cell r="Y358">
            <v>3652</v>
          </cell>
          <cell r="Z358">
            <v>3652</v>
          </cell>
          <cell r="AA358">
            <v>0</v>
          </cell>
          <cell r="AB358">
            <v>3652</v>
          </cell>
          <cell r="AC358">
            <v>-2112</v>
          </cell>
          <cell r="AD358">
            <v>1056</v>
          </cell>
          <cell r="AE358">
            <v>45987</v>
          </cell>
          <cell r="AF358">
            <v>220</v>
          </cell>
          <cell r="AG358">
            <v>45992</v>
          </cell>
          <cell r="AH358">
            <v>55</v>
          </cell>
          <cell r="AI358">
            <v>45993</v>
          </cell>
          <cell r="AJ358">
            <v>209</v>
          </cell>
          <cell r="AK358">
            <v>45994</v>
          </cell>
        </row>
        <row r="359">
          <cell r="V359" t="str">
            <v>CMS8098WRSGREY AND GREYWMTREGDI</v>
          </cell>
          <cell r="W359">
            <v>-60096</v>
          </cell>
          <cell r="X359">
            <v>0</v>
          </cell>
          <cell r="Y359">
            <v>60096</v>
          </cell>
          <cell r="Z359">
            <v>60096</v>
          </cell>
          <cell r="AA359">
            <v>0</v>
          </cell>
          <cell r="AB359">
            <v>60096</v>
          </cell>
          <cell r="AC359">
            <v>-19536</v>
          </cell>
          <cell r="AD359">
            <v>10140</v>
          </cell>
          <cell r="AE359">
            <v>46007</v>
          </cell>
          <cell r="AF359">
            <v>10140</v>
          </cell>
          <cell r="AG359">
            <v>46035</v>
          </cell>
          <cell r="AH359">
            <v>10140</v>
          </cell>
          <cell r="AI359">
            <v>46063</v>
          </cell>
          <cell r="AJ359">
            <v>10140</v>
          </cell>
          <cell r="AK359">
            <v>46091</v>
          </cell>
        </row>
        <row r="360">
          <cell r="V360" t="str">
            <v>CMS8137ARSBLACKH12F19SBD</v>
          </cell>
          <cell r="W360">
            <v>672</v>
          </cell>
          <cell r="X360">
            <v>1872</v>
          </cell>
          <cell r="Y360">
            <v>0</v>
          </cell>
          <cell r="Z360">
            <v>1200</v>
          </cell>
          <cell r="AA360">
            <v>0</v>
          </cell>
          <cell r="AB360">
            <v>1200</v>
          </cell>
          <cell r="AC360">
            <v>672</v>
          </cell>
        </row>
        <row r="361">
          <cell r="V361" t="str">
            <v>CMS8137ARSNAVYX12F19SBD</v>
          </cell>
          <cell r="W361">
            <v>300</v>
          </cell>
          <cell r="X361">
            <v>300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300</v>
          </cell>
        </row>
        <row r="362">
          <cell r="V362" t="str">
            <v>CMS8138ARSBLUEH12F19SBD</v>
          </cell>
          <cell r="W362">
            <v>1404</v>
          </cell>
          <cell r="X362">
            <v>2004</v>
          </cell>
          <cell r="Y362">
            <v>0</v>
          </cell>
          <cell r="Z362">
            <v>600</v>
          </cell>
          <cell r="AA362">
            <v>0</v>
          </cell>
          <cell r="AB362">
            <v>600</v>
          </cell>
          <cell r="AC362">
            <v>1404</v>
          </cell>
        </row>
        <row r="363">
          <cell r="V363" t="str">
            <v>CMS8138ARSCAMOUFLAGEH12F19SBD</v>
          </cell>
          <cell r="W363">
            <v>0</v>
          </cell>
          <cell r="X363">
            <v>1992</v>
          </cell>
          <cell r="Y363">
            <v>0</v>
          </cell>
          <cell r="Z363">
            <v>1992</v>
          </cell>
          <cell r="AA363">
            <v>0</v>
          </cell>
          <cell r="AB363">
            <v>1992</v>
          </cell>
          <cell r="AC363">
            <v>0</v>
          </cell>
        </row>
        <row r="364">
          <cell r="V364" t="str">
            <v>CMS8876ARSLIME ACADEMYREGSBD</v>
          </cell>
          <cell r="W364">
            <v>1</v>
          </cell>
          <cell r="X364">
            <v>1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1</v>
          </cell>
        </row>
        <row r="365">
          <cell r="V365" t="str">
            <v>CMS8876ARSSTORMY WEATHERXREGSBD</v>
          </cell>
          <cell r="W365">
            <v>457</v>
          </cell>
          <cell r="X365">
            <v>457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457</v>
          </cell>
        </row>
        <row r="366">
          <cell r="V366" t="str">
            <v>CPF7682WPLDARK PURPLEWMT09F08DI</v>
          </cell>
          <cell r="W366">
            <v>-2511</v>
          </cell>
          <cell r="X366">
            <v>0</v>
          </cell>
          <cell r="Y366">
            <v>2511</v>
          </cell>
          <cell r="Z366">
            <v>2511</v>
          </cell>
          <cell r="AA366">
            <v>0</v>
          </cell>
          <cell r="AB366">
            <v>2511</v>
          </cell>
          <cell r="AC366">
            <v>-1935</v>
          </cell>
          <cell r="AD366">
            <v>198</v>
          </cell>
          <cell r="AE366">
            <v>46000</v>
          </cell>
          <cell r="AF366">
            <v>54</v>
          </cell>
          <cell r="AG366">
            <v>46001</v>
          </cell>
          <cell r="AH366">
            <v>144</v>
          </cell>
          <cell r="AI366">
            <v>46003</v>
          </cell>
          <cell r="AJ366">
            <v>180</v>
          </cell>
          <cell r="AK366">
            <v>46004</v>
          </cell>
        </row>
        <row r="367">
          <cell r="V367" t="str">
            <v>CPF7682WPLDARK PURPLEWMT10F07DI</v>
          </cell>
          <cell r="W367">
            <v>-21410</v>
          </cell>
          <cell r="X367">
            <v>0</v>
          </cell>
          <cell r="Y367">
            <v>21410</v>
          </cell>
          <cell r="Z367">
            <v>21410</v>
          </cell>
          <cell r="AA367">
            <v>0</v>
          </cell>
          <cell r="AB367">
            <v>21410</v>
          </cell>
          <cell r="AC367">
            <v>-14840</v>
          </cell>
          <cell r="AD367">
            <v>10</v>
          </cell>
          <cell r="AE367">
            <v>45966</v>
          </cell>
          <cell r="AF367">
            <v>100</v>
          </cell>
          <cell r="AG367">
            <v>45990</v>
          </cell>
          <cell r="AH367">
            <v>2970</v>
          </cell>
          <cell r="AI367">
            <v>46000</v>
          </cell>
          <cell r="AJ367">
            <v>3490</v>
          </cell>
          <cell r="AK367">
            <v>46001</v>
          </cell>
        </row>
        <row r="368">
          <cell r="V368" t="str">
            <v>CPF9869WPLBLUE MULTIWMT12F26DI</v>
          </cell>
          <cell r="W368">
            <v>-5532</v>
          </cell>
          <cell r="X368">
            <v>0</v>
          </cell>
          <cell r="Y368">
            <v>5532</v>
          </cell>
          <cell r="Z368">
            <v>5532</v>
          </cell>
          <cell r="AA368">
            <v>0</v>
          </cell>
          <cell r="AB368">
            <v>5532</v>
          </cell>
          <cell r="AC368">
            <v>-4368</v>
          </cell>
          <cell r="AD368">
            <v>12</v>
          </cell>
          <cell r="AE368">
            <v>45966</v>
          </cell>
          <cell r="AF368">
            <v>36</v>
          </cell>
          <cell r="AG368">
            <v>45990</v>
          </cell>
          <cell r="AH368">
            <v>636</v>
          </cell>
          <cell r="AI368">
            <v>46000</v>
          </cell>
          <cell r="AJ368">
            <v>480</v>
          </cell>
          <cell r="AK368">
            <v>46001</v>
          </cell>
        </row>
        <row r="369">
          <cell r="V369" t="str">
            <v>CPF9869WPLBLUE MULTIWMTREGSBD</v>
          </cell>
          <cell r="W369">
            <v>12</v>
          </cell>
          <cell r="X369">
            <v>12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12</v>
          </cell>
        </row>
        <row r="370">
          <cell r="V370" t="str">
            <v>CPS9945WRSSPRINKLEIGS12F08DI</v>
          </cell>
          <cell r="W370">
            <v>-120</v>
          </cell>
          <cell r="X370">
            <v>0</v>
          </cell>
          <cell r="Y370">
            <v>120</v>
          </cell>
          <cell r="Z370">
            <v>120</v>
          </cell>
          <cell r="AA370">
            <v>0</v>
          </cell>
          <cell r="AB370">
            <v>120</v>
          </cell>
          <cell r="AC370">
            <v>0</v>
          </cell>
          <cell r="AD370">
            <v>120</v>
          </cell>
          <cell r="AE370">
            <v>45987</v>
          </cell>
        </row>
        <row r="371">
          <cell r="V371" t="str">
            <v>CBS8876ARSGREYREGSBD</v>
          </cell>
          <cell r="W371">
            <v>4</v>
          </cell>
          <cell r="X371">
            <v>4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4</v>
          </cell>
        </row>
        <row r="372">
          <cell r="V372" t="str">
            <v>CBS8966WRSCLOUD GREYIGS12F35DI</v>
          </cell>
          <cell r="W372">
            <v>-120</v>
          </cell>
          <cell r="X372">
            <v>0</v>
          </cell>
          <cell r="Y372">
            <v>120</v>
          </cell>
          <cell r="Z372">
            <v>120</v>
          </cell>
          <cell r="AA372">
            <v>0</v>
          </cell>
          <cell r="AB372">
            <v>120</v>
          </cell>
          <cell r="AC372">
            <v>0</v>
          </cell>
          <cell r="AD372">
            <v>120</v>
          </cell>
          <cell r="AE372">
            <v>46003</v>
          </cell>
        </row>
        <row r="373">
          <cell r="V373" t="str">
            <v>CBS9674WRSNAVYWMTREGDI</v>
          </cell>
          <cell r="W373">
            <v>-43116</v>
          </cell>
          <cell r="X373">
            <v>0</v>
          </cell>
          <cell r="Y373">
            <v>43116</v>
          </cell>
          <cell r="Z373">
            <v>43116</v>
          </cell>
          <cell r="AA373">
            <v>0</v>
          </cell>
          <cell r="AB373">
            <v>43116</v>
          </cell>
          <cell r="AC373">
            <v>0</v>
          </cell>
          <cell r="AD373">
            <v>11268</v>
          </cell>
          <cell r="AE373">
            <v>46001</v>
          </cell>
          <cell r="AF373">
            <v>15204</v>
          </cell>
          <cell r="AG373">
            <v>46036</v>
          </cell>
          <cell r="AH373">
            <v>9744</v>
          </cell>
          <cell r="AI373">
            <v>46071</v>
          </cell>
          <cell r="AJ373">
            <v>6900</v>
          </cell>
          <cell r="AK373">
            <v>46106</v>
          </cell>
        </row>
        <row r="374">
          <cell r="V374" t="str">
            <v>CBS9831WRSNAVY AND WHITEIGS12F07DI</v>
          </cell>
          <cell r="W374">
            <v>-120</v>
          </cell>
          <cell r="X374">
            <v>0</v>
          </cell>
          <cell r="Y374">
            <v>120</v>
          </cell>
          <cell r="Z374">
            <v>120</v>
          </cell>
          <cell r="AA374">
            <v>0</v>
          </cell>
          <cell r="AB374">
            <v>120</v>
          </cell>
          <cell r="AC374">
            <v>0</v>
          </cell>
          <cell r="AD374">
            <v>120</v>
          </cell>
          <cell r="AE374">
            <v>45988</v>
          </cell>
        </row>
        <row r="375">
          <cell r="V375" t="str">
            <v>CBS9831WRSNAVY AND WHITEWMT06F04DI</v>
          </cell>
          <cell r="W375">
            <v>-2904</v>
          </cell>
          <cell r="X375">
            <v>0</v>
          </cell>
          <cell r="Y375">
            <v>2904</v>
          </cell>
          <cell r="Z375">
            <v>2904</v>
          </cell>
          <cell r="AA375">
            <v>0</v>
          </cell>
          <cell r="AB375">
            <v>2904</v>
          </cell>
          <cell r="AC375">
            <v>0</v>
          </cell>
          <cell r="AD375">
            <v>2904</v>
          </cell>
          <cell r="AE375">
            <v>45994</v>
          </cell>
        </row>
        <row r="376">
          <cell r="V376" t="str">
            <v>CBS9840WRSBLUE MULTIWMTCOMREGDI</v>
          </cell>
          <cell r="W376">
            <v>-2460</v>
          </cell>
          <cell r="X376">
            <v>0</v>
          </cell>
          <cell r="Y376">
            <v>2460</v>
          </cell>
          <cell r="Z376">
            <v>2460</v>
          </cell>
          <cell r="AA376">
            <v>0</v>
          </cell>
          <cell r="AB376">
            <v>2460</v>
          </cell>
          <cell r="AC376">
            <v>0</v>
          </cell>
          <cell r="AD376">
            <v>840</v>
          </cell>
          <cell r="AE376">
            <v>46022</v>
          </cell>
          <cell r="AF376">
            <v>516</v>
          </cell>
          <cell r="AG376">
            <v>46031</v>
          </cell>
          <cell r="AH376">
            <v>1104</v>
          </cell>
          <cell r="AI376">
            <v>46036</v>
          </cell>
        </row>
        <row r="377">
          <cell r="V377" t="str">
            <v>CGS7657WRSWHITEWMT07F01DI</v>
          </cell>
          <cell r="W377">
            <v>-3549</v>
          </cell>
          <cell r="X377">
            <v>0</v>
          </cell>
          <cell r="Y377">
            <v>3549</v>
          </cell>
          <cell r="Z377">
            <v>3549</v>
          </cell>
          <cell r="AA377">
            <v>0</v>
          </cell>
          <cell r="AB377">
            <v>3549</v>
          </cell>
          <cell r="AC377">
            <v>0</v>
          </cell>
          <cell r="AD377">
            <v>14</v>
          </cell>
          <cell r="AE377">
            <v>45966</v>
          </cell>
          <cell r="AF377">
            <v>3535</v>
          </cell>
          <cell r="AG377">
            <v>45987</v>
          </cell>
        </row>
        <row r="378">
          <cell r="V378" t="str">
            <v>CGS7658WRSPINKREGAMAZON</v>
          </cell>
          <cell r="W378">
            <v>9</v>
          </cell>
          <cell r="X378">
            <v>9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9</v>
          </cell>
        </row>
        <row r="379">
          <cell r="V379" t="str">
            <v>CGS7972ARSPURPLEREGSBD</v>
          </cell>
          <cell r="W379">
            <v>1</v>
          </cell>
          <cell r="X379">
            <v>1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1</v>
          </cell>
        </row>
        <row r="380">
          <cell r="V380" t="str">
            <v>CGS8940ARSPASTEL OMBREXREGSBD</v>
          </cell>
          <cell r="W380">
            <v>0</v>
          </cell>
          <cell r="X380">
            <v>204</v>
          </cell>
          <cell r="Y380">
            <v>0</v>
          </cell>
          <cell r="Z380">
            <v>204</v>
          </cell>
          <cell r="AA380">
            <v>0</v>
          </cell>
          <cell r="AB380">
            <v>204</v>
          </cell>
          <cell r="AC380">
            <v>0</v>
          </cell>
        </row>
        <row r="381">
          <cell r="V381" t="str">
            <v>CGS9687WRSPINKWMT08F05DI</v>
          </cell>
          <cell r="W381">
            <v>-30008</v>
          </cell>
          <cell r="X381">
            <v>0</v>
          </cell>
          <cell r="Y381">
            <v>30008</v>
          </cell>
          <cell r="Z381">
            <v>30008</v>
          </cell>
          <cell r="AA381">
            <v>0</v>
          </cell>
          <cell r="AB381">
            <v>30008</v>
          </cell>
          <cell r="AC381">
            <v>-16688</v>
          </cell>
          <cell r="AD381">
            <v>104</v>
          </cell>
          <cell r="AE381">
            <v>46046</v>
          </cell>
          <cell r="AF381">
            <v>4128</v>
          </cell>
          <cell r="AG381">
            <v>46056</v>
          </cell>
          <cell r="AH381">
            <v>3944</v>
          </cell>
          <cell r="AI381">
            <v>46057</v>
          </cell>
          <cell r="AJ381">
            <v>5144</v>
          </cell>
          <cell r="AK381">
            <v>46059</v>
          </cell>
        </row>
        <row r="382">
          <cell r="V382" t="str">
            <v>CGS9791WRSOMBREWMT09F03DI</v>
          </cell>
          <cell r="W382">
            <v>-1548</v>
          </cell>
          <cell r="X382">
            <v>0</v>
          </cell>
          <cell r="Y382">
            <v>1548</v>
          </cell>
          <cell r="Z382">
            <v>1548</v>
          </cell>
          <cell r="AA382">
            <v>0</v>
          </cell>
          <cell r="AB382">
            <v>1548</v>
          </cell>
          <cell r="AC382">
            <v>0</v>
          </cell>
          <cell r="AD382">
            <v>1548</v>
          </cell>
          <cell r="AE382">
            <v>45980</v>
          </cell>
        </row>
        <row r="383">
          <cell r="V383" t="str">
            <v>CGS9852WRSBLUEWMTCOMREGDI</v>
          </cell>
          <cell r="W383">
            <v>-96</v>
          </cell>
          <cell r="X383">
            <v>0</v>
          </cell>
          <cell r="Y383">
            <v>96</v>
          </cell>
          <cell r="Z383">
            <v>96</v>
          </cell>
          <cell r="AA383">
            <v>0</v>
          </cell>
          <cell r="AB383">
            <v>96</v>
          </cell>
          <cell r="AC383">
            <v>0</v>
          </cell>
          <cell r="AD383">
            <v>96</v>
          </cell>
          <cell r="AE383">
            <v>46028</v>
          </cell>
        </row>
        <row r="384">
          <cell r="V384" t="str">
            <v>CLS8137ARSBLACKX12F28SBD</v>
          </cell>
          <cell r="W384">
            <v>300</v>
          </cell>
          <cell r="X384">
            <v>300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300</v>
          </cell>
        </row>
        <row r="385">
          <cell r="V385" t="str">
            <v>CLS8876ARSBONEREGSBD</v>
          </cell>
          <cell r="W385">
            <v>4</v>
          </cell>
          <cell r="X385">
            <v>4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4</v>
          </cell>
        </row>
        <row r="386">
          <cell r="V386" t="str">
            <v>CLS8921WRSBLUE TURQUOISE WHITEWMT14F07DI</v>
          </cell>
          <cell r="W386">
            <v>-16436</v>
          </cell>
          <cell r="X386">
            <v>0</v>
          </cell>
          <cell r="Y386">
            <v>16436</v>
          </cell>
          <cell r="Z386">
            <v>16436</v>
          </cell>
          <cell r="AA386">
            <v>0</v>
          </cell>
          <cell r="AB386">
            <v>16436</v>
          </cell>
          <cell r="AC386">
            <v>-7686</v>
          </cell>
          <cell r="AD386">
            <v>56</v>
          </cell>
          <cell r="AE386">
            <v>45990</v>
          </cell>
          <cell r="AF386">
            <v>2296</v>
          </cell>
          <cell r="AG386">
            <v>46000</v>
          </cell>
          <cell r="AH386">
            <v>1680</v>
          </cell>
          <cell r="AI386">
            <v>46001</v>
          </cell>
          <cell r="AJ386">
            <v>4718</v>
          </cell>
          <cell r="AK386">
            <v>46003</v>
          </cell>
        </row>
        <row r="387">
          <cell r="V387" t="str">
            <v>CLS9674WRSMULTI COLORS ON ITEMWMT08F05DI</v>
          </cell>
          <cell r="W387">
            <v>-2720</v>
          </cell>
          <cell r="X387">
            <v>0</v>
          </cell>
          <cell r="Y387">
            <v>2720</v>
          </cell>
          <cell r="Z387">
            <v>2720</v>
          </cell>
          <cell r="AA387">
            <v>0</v>
          </cell>
          <cell r="AB387">
            <v>2720</v>
          </cell>
          <cell r="AC387">
            <v>-1640</v>
          </cell>
          <cell r="AD387">
            <v>48</v>
          </cell>
          <cell r="AE387">
            <v>46049</v>
          </cell>
          <cell r="AF387">
            <v>208</v>
          </cell>
          <cell r="AG387">
            <v>46050</v>
          </cell>
          <cell r="AH387">
            <v>352</v>
          </cell>
          <cell r="AI387">
            <v>46052</v>
          </cell>
          <cell r="AJ387">
            <v>472</v>
          </cell>
          <cell r="AK387">
            <v>46053</v>
          </cell>
        </row>
        <row r="388">
          <cell r="V388" t="str">
            <v>CLS9674WRSMULTI COLORS ON ITEMWMTCOMREGDI</v>
          </cell>
          <cell r="W388">
            <v>-372</v>
          </cell>
          <cell r="X388">
            <v>0</v>
          </cell>
          <cell r="Y388">
            <v>372</v>
          </cell>
          <cell r="Z388">
            <v>372</v>
          </cell>
          <cell r="AA388">
            <v>0</v>
          </cell>
          <cell r="AB388">
            <v>372</v>
          </cell>
          <cell r="AC388">
            <v>0</v>
          </cell>
          <cell r="AD388">
            <v>372</v>
          </cell>
          <cell r="AE388">
            <v>46001</v>
          </cell>
        </row>
        <row r="389">
          <cell r="V389" t="str">
            <v>CLS9847WRSTAUPEWMT11F03DI</v>
          </cell>
          <cell r="W389">
            <v>-935</v>
          </cell>
          <cell r="X389">
            <v>0</v>
          </cell>
          <cell r="Y389">
            <v>935</v>
          </cell>
          <cell r="Z389">
            <v>935</v>
          </cell>
          <cell r="AA389">
            <v>0</v>
          </cell>
          <cell r="AB389">
            <v>935</v>
          </cell>
          <cell r="AC389">
            <v>-209</v>
          </cell>
          <cell r="AD389">
            <v>22</v>
          </cell>
          <cell r="AE389">
            <v>46001</v>
          </cell>
          <cell r="AF389">
            <v>187</v>
          </cell>
          <cell r="AG389">
            <v>46003</v>
          </cell>
          <cell r="AH389">
            <v>253</v>
          </cell>
          <cell r="AI389">
            <v>46004</v>
          </cell>
          <cell r="AJ389">
            <v>264</v>
          </cell>
          <cell r="AK389">
            <v>46010</v>
          </cell>
        </row>
        <row r="390">
          <cell r="V390" t="str">
            <v>CMF7776WRSBLACKREGSBD</v>
          </cell>
          <cell r="W390">
            <v>1</v>
          </cell>
          <cell r="X390">
            <v>1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1</v>
          </cell>
        </row>
        <row r="391">
          <cell r="V391" t="str">
            <v>CMF7776WRSBLACKAMZCOMREGSBD</v>
          </cell>
          <cell r="W391">
            <v>48</v>
          </cell>
          <cell r="X391">
            <v>48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48</v>
          </cell>
        </row>
        <row r="392">
          <cell r="V392" t="str">
            <v>CMF8059ARSBLUEREGAMAZON</v>
          </cell>
          <cell r="W392">
            <v>7</v>
          </cell>
          <cell r="X392">
            <v>7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7</v>
          </cell>
        </row>
        <row r="393">
          <cell r="V393" t="str">
            <v>CLS9674WRSMULTI COLORS ON ITEMWMT12F06DI</v>
          </cell>
          <cell r="W393">
            <v>-2196</v>
          </cell>
          <cell r="X393">
            <v>0</v>
          </cell>
          <cell r="Y393">
            <v>2196</v>
          </cell>
          <cell r="Z393">
            <v>2196</v>
          </cell>
          <cell r="AA393">
            <v>0</v>
          </cell>
          <cell r="AB393">
            <v>2196</v>
          </cell>
          <cell r="AC393">
            <v>-1296</v>
          </cell>
          <cell r="AD393">
            <v>12</v>
          </cell>
          <cell r="AE393">
            <v>45990</v>
          </cell>
          <cell r="AF393">
            <v>168</v>
          </cell>
          <cell r="AG393">
            <v>46000</v>
          </cell>
          <cell r="AH393">
            <v>156</v>
          </cell>
          <cell r="AI393">
            <v>46001</v>
          </cell>
          <cell r="AJ393">
            <v>564</v>
          </cell>
          <cell r="AK393">
            <v>46003</v>
          </cell>
        </row>
        <row r="394">
          <cell r="V394" t="str">
            <v>CLS9847WRSLIGHT YELLOWWMT06F13DI</v>
          </cell>
          <cell r="W394">
            <v>-1794</v>
          </cell>
          <cell r="X394">
            <v>0</v>
          </cell>
          <cell r="Y394">
            <v>1794</v>
          </cell>
          <cell r="Z394">
            <v>1794</v>
          </cell>
          <cell r="AA394">
            <v>0</v>
          </cell>
          <cell r="AB394">
            <v>1794</v>
          </cell>
          <cell r="AC394">
            <v>-792</v>
          </cell>
          <cell r="AD394">
            <v>84</v>
          </cell>
          <cell r="AE394">
            <v>46063</v>
          </cell>
          <cell r="AF394">
            <v>156</v>
          </cell>
          <cell r="AG394">
            <v>46064</v>
          </cell>
          <cell r="AH394">
            <v>378</v>
          </cell>
          <cell r="AI394">
            <v>46066</v>
          </cell>
          <cell r="AJ394">
            <v>384</v>
          </cell>
          <cell r="AK394">
            <v>46067</v>
          </cell>
        </row>
        <row r="395">
          <cell r="V395" t="str">
            <v>CMF9011WRSNAVY BLUEWMT10F13DI</v>
          </cell>
          <cell r="W395">
            <v>-2510</v>
          </cell>
          <cell r="X395">
            <v>0</v>
          </cell>
          <cell r="Y395">
            <v>2510</v>
          </cell>
          <cell r="Z395">
            <v>2510</v>
          </cell>
          <cell r="AA395">
            <v>0</v>
          </cell>
          <cell r="AB395">
            <v>2510</v>
          </cell>
          <cell r="AC395">
            <v>-1330</v>
          </cell>
          <cell r="AD395">
            <v>600</v>
          </cell>
          <cell r="AE395">
            <v>46042</v>
          </cell>
          <cell r="AF395">
            <v>280</v>
          </cell>
          <cell r="AG395">
            <v>46043</v>
          </cell>
          <cell r="AH395">
            <v>80</v>
          </cell>
          <cell r="AI395">
            <v>46045</v>
          </cell>
          <cell r="AJ395">
            <v>220</v>
          </cell>
          <cell r="AK395">
            <v>46052</v>
          </cell>
        </row>
        <row r="396">
          <cell r="V396" t="str">
            <v>CMF9011WRSNAVY BLUEWMT12F40DI</v>
          </cell>
          <cell r="W396">
            <v>-6408</v>
          </cell>
          <cell r="X396">
            <v>0</v>
          </cell>
          <cell r="Y396">
            <v>6408</v>
          </cell>
          <cell r="Z396">
            <v>6408</v>
          </cell>
          <cell r="AA396">
            <v>0</v>
          </cell>
          <cell r="AB396">
            <v>6408</v>
          </cell>
          <cell r="AC396">
            <v>-3624</v>
          </cell>
          <cell r="AD396">
            <v>1416</v>
          </cell>
          <cell r="AE396">
            <v>46042</v>
          </cell>
          <cell r="AF396">
            <v>720</v>
          </cell>
          <cell r="AG396">
            <v>46043</v>
          </cell>
          <cell r="AH396">
            <v>84</v>
          </cell>
          <cell r="AI396">
            <v>46045</v>
          </cell>
          <cell r="AJ396">
            <v>564</v>
          </cell>
          <cell r="AK396">
            <v>46052</v>
          </cell>
        </row>
        <row r="397">
          <cell r="V397" t="str">
            <v>CMF9936AASBLACKXREGSBD</v>
          </cell>
          <cell r="W397">
            <v>0</v>
          </cell>
          <cell r="X397">
            <v>0</v>
          </cell>
          <cell r="Y397">
            <v>1200</v>
          </cell>
          <cell r="Z397">
            <v>0</v>
          </cell>
          <cell r="AA397">
            <v>0</v>
          </cell>
          <cell r="AB397">
            <v>0</v>
          </cell>
          <cell r="AC397">
            <v>1200</v>
          </cell>
          <cell r="AD397">
            <v>1200</v>
          </cell>
          <cell r="AE397">
            <v>46087</v>
          </cell>
        </row>
        <row r="398">
          <cell r="V398" t="str">
            <v>CMS5869FRSBLACK WHITEAMZCOMREGSBD</v>
          </cell>
          <cell r="W398">
            <v>53</v>
          </cell>
          <cell r="X398">
            <v>53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53</v>
          </cell>
        </row>
        <row r="399">
          <cell r="V399" t="str">
            <v>CMS5869FRSBLUE WHITEREGSBD</v>
          </cell>
          <cell r="W399">
            <v>51</v>
          </cell>
          <cell r="X399">
            <v>51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51</v>
          </cell>
        </row>
        <row r="400">
          <cell r="V400" t="str">
            <v>CMS7501WRTCAMOUFLAGEWMT09F55DI</v>
          </cell>
          <cell r="W400">
            <v>-459</v>
          </cell>
          <cell r="X400">
            <v>0</v>
          </cell>
          <cell r="Y400">
            <v>459</v>
          </cell>
          <cell r="Z400">
            <v>459</v>
          </cell>
          <cell r="AA400">
            <v>0</v>
          </cell>
          <cell r="AB400">
            <v>459</v>
          </cell>
          <cell r="AC400">
            <v>-288</v>
          </cell>
          <cell r="AD400">
            <v>9</v>
          </cell>
          <cell r="AE400">
            <v>45987</v>
          </cell>
          <cell r="AF400">
            <v>63</v>
          </cell>
          <cell r="AG400">
            <v>45992</v>
          </cell>
          <cell r="AH400">
            <v>36</v>
          </cell>
          <cell r="AI400">
            <v>45994</v>
          </cell>
          <cell r="AJ400">
            <v>63</v>
          </cell>
          <cell r="AK400">
            <v>45996</v>
          </cell>
        </row>
        <row r="401">
          <cell r="V401" t="str">
            <v>CMS7657WRSCHARCOAL GREYWMTREGDI</v>
          </cell>
          <cell r="W401">
            <v>-234252</v>
          </cell>
          <cell r="X401">
            <v>0</v>
          </cell>
          <cell r="Y401">
            <v>234252</v>
          </cell>
          <cell r="Z401">
            <v>234252</v>
          </cell>
          <cell r="AA401">
            <v>0</v>
          </cell>
          <cell r="AB401">
            <v>234252</v>
          </cell>
          <cell r="AC401">
            <v>-109980</v>
          </cell>
          <cell r="AD401">
            <v>58284</v>
          </cell>
          <cell r="AE401">
            <v>46007</v>
          </cell>
          <cell r="AF401">
            <v>21996</v>
          </cell>
          <cell r="AG401">
            <v>46028</v>
          </cell>
          <cell r="AH401">
            <v>21996</v>
          </cell>
          <cell r="AI401">
            <v>46049</v>
          </cell>
          <cell r="AJ401">
            <v>21996</v>
          </cell>
          <cell r="AK401">
            <v>46070</v>
          </cell>
        </row>
        <row r="402">
          <cell r="V402" t="str">
            <v>CMS8137ARSGREYXREGSBD</v>
          </cell>
          <cell r="W402">
            <v>228</v>
          </cell>
          <cell r="X402">
            <v>228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228</v>
          </cell>
        </row>
        <row r="403">
          <cell r="V403" t="str">
            <v>CMS8138ARSBLUEHREGSBD</v>
          </cell>
          <cell r="W403">
            <v>388</v>
          </cell>
          <cell r="X403">
            <v>388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388</v>
          </cell>
        </row>
        <row r="404">
          <cell r="V404" t="str">
            <v>CMS8876ARSBLACKREGSBD</v>
          </cell>
          <cell r="W404">
            <v>1</v>
          </cell>
          <cell r="X404">
            <v>1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1</v>
          </cell>
        </row>
        <row r="405">
          <cell r="V405" t="str">
            <v>CMS8876ARSLIME ACADEMYXREGSBD</v>
          </cell>
          <cell r="W405">
            <v>310</v>
          </cell>
          <cell r="X405">
            <v>310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310</v>
          </cell>
        </row>
        <row r="406">
          <cell r="V406" t="str">
            <v>CMS8876ARSSTORMY WEATHERREGSBD</v>
          </cell>
          <cell r="W406">
            <v>3</v>
          </cell>
          <cell r="X406">
            <v>3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3</v>
          </cell>
        </row>
        <row r="407">
          <cell r="V407" t="str">
            <v>CMS8921WRSBLUE NAVYWMT09F32DI</v>
          </cell>
          <cell r="W407">
            <v>-7785</v>
          </cell>
          <cell r="X407">
            <v>0</v>
          </cell>
          <cell r="Y407">
            <v>7785</v>
          </cell>
          <cell r="Z407">
            <v>7785</v>
          </cell>
          <cell r="AA407">
            <v>0</v>
          </cell>
          <cell r="AB407">
            <v>7785</v>
          </cell>
          <cell r="AC407">
            <v>-5040</v>
          </cell>
          <cell r="AD407">
            <v>702</v>
          </cell>
          <cell r="AE407">
            <v>45987</v>
          </cell>
          <cell r="AF407">
            <v>1188</v>
          </cell>
          <cell r="AG407">
            <v>45992</v>
          </cell>
          <cell r="AH407">
            <v>27</v>
          </cell>
          <cell r="AI407">
            <v>45993</v>
          </cell>
          <cell r="AJ407">
            <v>828</v>
          </cell>
          <cell r="AK407">
            <v>45994</v>
          </cell>
        </row>
        <row r="408">
          <cell r="V408" t="str">
            <v>CMS8921WRSBLUE NAVYWMT09F39DI</v>
          </cell>
          <cell r="W408">
            <v>-6255</v>
          </cell>
          <cell r="X408">
            <v>0</v>
          </cell>
          <cell r="Y408">
            <v>6255</v>
          </cell>
          <cell r="Z408">
            <v>6255</v>
          </cell>
          <cell r="AA408">
            <v>0</v>
          </cell>
          <cell r="AB408">
            <v>6255</v>
          </cell>
          <cell r="AC408">
            <v>-3843</v>
          </cell>
          <cell r="AD408">
            <v>729</v>
          </cell>
          <cell r="AE408">
            <v>45987</v>
          </cell>
          <cell r="AF408">
            <v>837</v>
          </cell>
          <cell r="AG408">
            <v>45992</v>
          </cell>
          <cell r="AH408">
            <v>27</v>
          </cell>
          <cell r="AI408">
            <v>45993</v>
          </cell>
          <cell r="AJ408">
            <v>819</v>
          </cell>
          <cell r="AK408">
            <v>45994</v>
          </cell>
        </row>
        <row r="409">
          <cell r="V409" t="str">
            <v>CMS8921WRSBLUE NAVYWMT09F43DI</v>
          </cell>
          <cell r="W409">
            <v>-13077</v>
          </cell>
          <cell r="X409">
            <v>0</v>
          </cell>
          <cell r="Y409">
            <v>13077</v>
          </cell>
          <cell r="Z409">
            <v>13077</v>
          </cell>
          <cell r="AA409">
            <v>0</v>
          </cell>
          <cell r="AB409">
            <v>13077</v>
          </cell>
          <cell r="AC409">
            <v>-7569</v>
          </cell>
          <cell r="AD409">
            <v>1782</v>
          </cell>
          <cell r="AE409">
            <v>45987</v>
          </cell>
          <cell r="AF409">
            <v>1854</v>
          </cell>
          <cell r="AG409">
            <v>45992</v>
          </cell>
          <cell r="AH409">
            <v>63</v>
          </cell>
          <cell r="AI409">
            <v>45993</v>
          </cell>
          <cell r="AJ409">
            <v>1809</v>
          </cell>
          <cell r="AK409">
            <v>45994</v>
          </cell>
        </row>
        <row r="410">
          <cell r="V410" t="str">
            <v>CPF7682WPLBABY PINKWMTCOMREGDI</v>
          </cell>
          <cell r="W410">
            <v>-2688</v>
          </cell>
          <cell r="X410">
            <v>0</v>
          </cell>
          <cell r="Y410">
            <v>2688</v>
          </cell>
          <cell r="Z410">
            <v>2688</v>
          </cell>
          <cell r="AA410">
            <v>0</v>
          </cell>
          <cell r="AB410">
            <v>2688</v>
          </cell>
          <cell r="AC410">
            <v>0</v>
          </cell>
          <cell r="AD410">
            <v>360</v>
          </cell>
          <cell r="AE410">
            <v>46001</v>
          </cell>
          <cell r="AF410">
            <v>804</v>
          </cell>
          <cell r="AG410">
            <v>46043</v>
          </cell>
          <cell r="AH410">
            <v>480</v>
          </cell>
          <cell r="AI410">
            <v>46052</v>
          </cell>
          <cell r="AJ410">
            <v>1044</v>
          </cell>
          <cell r="AK410">
            <v>46057</v>
          </cell>
        </row>
        <row r="411">
          <cell r="V411" t="str">
            <v>CPF7682WPLDARK PURPLEWMT06F15DI</v>
          </cell>
          <cell r="W411">
            <v>-4560</v>
          </cell>
          <cell r="X411">
            <v>0</v>
          </cell>
          <cell r="Y411">
            <v>4560</v>
          </cell>
          <cell r="Z411">
            <v>4560</v>
          </cell>
          <cell r="AA411">
            <v>0</v>
          </cell>
          <cell r="AB411">
            <v>4560</v>
          </cell>
          <cell r="AC411">
            <v>-2670</v>
          </cell>
          <cell r="AD411">
            <v>6</v>
          </cell>
          <cell r="AE411">
            <v>45990</v>
          </cell>
          <cell r="AF411">
            <v>594</v>
          </cell>
          <cell r="AG411">
            <v>46000</v>
          </cell>
          <cell r="AH411">
            <v>318</v>
          </cell>
          <cell r="AI411">
            <v>46001</v>
          </cell>
          <cell r="AJ411">
            <v>972</v>
          </cell>
          <cell r="AK411">
            <v>46003</v>
          </cell>
        </row>
        <row r="412">
          <cell r="V412" t="str">
            <v>CPF7682WPLDARK PURPLEWMT06F19DI</v>
          </cell>
          <cell r="W412">
            <v>-810</v>
          </cell>
          <cell r="X412">
            <v>0</v>
          </cell>
          <cell r="Y412">
            <v>810</v>
          </cell>
          <cell r="Z412">
            <v>810</v>
          </cell>
          <cell r="AA412">
            <v>0</v>
          </cell>
          <cell r="AB412">
            <v>810</v>
          </cell>
          <cell r="AC412">
            <v>-426</v>
          </cell>
          <cell r="AD412">
            <v>126</v>
          </cell>
          <cell r="AE412">
            <v>46000</v>
          </cell>
          <cell r="AF412">
            <v>42</v>
          </cell>
          <cell r="AG412">
            <v>46001</v>
          </cell>
          <cell r="AH412">
            <v>168</v>
          </cell>
          <cell r="AI412">
            <v>46003</v>
          </cell>
          <cell r="AJ412">
            <v>48</v>
          </cell>
          <cell r="AK412">
            <v>46004</v>
          </cell>
        </row>
        <row r="413">
          <cell r="V413" t="str">
            <v>CPS9848WRSPINKWMTCOMREGDI</v>
          </cell>
          <cell r="W413">
            <v>-1392</v>
          </cell>
          <cell r="X413">
            <v>0</v>
          </cell>
          <cell r="Y413">
            <v>1392</v>
          </cell>
          <cell r="Z413">
            <v>1392</v>
          </cell>
          <cell r="AA413">
            <v>0</v>
          </cell>
          <cell r="AB413">
            <v>1392</v>
          </cell>
          <cell r="AC413">
            <v>0</v>
          </cell>
          <cell r="AD413">
            <v>192</v>
          </cell>
          <cell r="AE413">
            <v>46001</v>
          </cell>
          <cell r="AF413">
            <v>420</v>
          </cell>
          <cell r="AG413">
            <v>46043</v>
          </cell>
          <cell r="AH413">
            <v>264</v>
          </cell>
          <cell r="AI413">
            <v>46052</v>
          </cell>
          <cell r="AJ413">
            <v>516</v>
          </cell>
          <cell r="AK413">
            <v>46057</v>
          </cell>
        </row>
        <row r="414">
          <cell r="V414" t="str">
            <v>CMF8059ARSBLUEH12F19SBD</v>
          </cell>
          <cell r="W414">
            <v>3600</v>
          </cell>
          <cell r="X414">
            <v>3600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3600</v>
          </cell>
        </row>
        <row r="415">
          <cell r="V415" t="str">
            <v>CMF9694AASGREYHREGSBD</v>
          </cell>
          <cell r="W415">
            <v>-10</v>
          </cell>
          <cell r="X415">
            <v>0</v>
          </cell>
          <cell r="Y415">
            <v>1008</v>
          </cell>
          <cell r="Z415">
            <v>10</v>
          </cell>
          <cell r="AA415">
            <v>0</v>
          </cell>
          <cell r="AB415">
            <v>10</v>
          </cell>
          <cell r="AC415">
            <v>998</v>
          </cell>
          <cell r="AD415">
            <v>1008</v>
          </cell>
          <cell r="AE415">
            <v>46087</v>
          </cell>
        </row>
        <row r="416">
          <cell r="V416" t="str">
            <v>CMF9919AASOFF WHITEXREGSBD</v>
          </cell>
          <cell r="W416">
            <v>0</v>
          </cell>
          <cell r="X416">
            <v>0</v>
          </cell>
          <cell r="Y416">
            <v>1200</v>
          </cell>
          <cell r="Z416">
            <v>0</v>
          </cell>
          <cell r="AA416">
            <v>0</v>
          </cell>
          <cell r="AB416">
            <v>0</v>
          </cell>
          <cell r="AC416">
            <v>1200</v>
          </cell>
          <cell r="AD416">
            <v>1200</v>
          </cell>
          <cell r="AE416">
            <v>46087</v>
          </cell>
        </row>
        <row r="417">
          <cell r="V417" t="str">
            <v>CMF9935AASGREYXREGSBD</v>
          </cell>
          <cell r="W417">
            <v>-10</v>
          </cell>
          <cell r="X417">
            <v>0</v>
          </cell>
          <cell r="Y417">
            <v>1608</v>
          </cell>
          <cell r="Z417">
            <v>10</v>
          </cell>
          <cell r="AA417">
            <v>0</v>
          </cell>
          <cell r="AB417">
            <v>10</v>
          </cell>
          <cell r="AC417">
            <v>1598</v>
          </cell>
          <cell r="AD417">
            <v>1608</v>
          </cell>
          <cell r="AE417">
            <v>46087</v>
          </cell>
        </row>
        <row r="418">
          <cell r="V418" t="str">
            <v>CMF9935AASWHITEXREGSBD</v>
          </cell>
          <cell r="W418">
            <v>0</v>
          </cell>
          <cell r="X418">
            <v>0</v>
          </cell>
          <cell r="Y418">
            <v>1800</v>
          </cell>
          <cell r="Z418">
            <v>0</v>
          </cell>
          <cell r="AA418">
            <v>0</v>
          </cell>
          <cell r="AB418">
            <v>0</v>
          </cell>
          <cell r="AC418">
            <v>1800</v>
          </cell>
          <cell r="AD418">
            <v>1800</v>
          </cell>
          <cell r="AE418">
            <v>46087</v>
          </cell>
        </row>
        <row r="419">
          <cell r="V419" t="str">
            <v>CMS5869FRSCAMOUFLAGEWMTCOMREGDI</v>
          </cell>
          <cell r="W419">
            <v>-540</v>
          </cell>
          <cell r="X419">
            <v>0</v>
          </cell>
          <cell r="Y419">
            <v>540</v>
          </cell>
          <cell r="Z419">
            <v>540</v>
          </cell>
          <cell r="AA419">
            <v>0</v>
          </cell>
          <cell r="AB419">
            <v>540</v>
          </cell>
          <cell r="AC419">
            <v>0</v>
          </cell>
          <cell r="AD419">
            <v>204</v>
          </cell>
          <cell r="AE419">
            <v>45980</v>
          </cell>
          <cell r="AF419">
            <v>120</v>
          </cell>
          <cell r="AG419">
            <v>45991</v>
          </cell>
          <cell r="AH419">
            <v>216</v>
          </cell>
          <cell r="AI419">
            <v>45993</v>
          </cell>
        </row>
        <row r="420">
          <cell r="V420" t="str">
            <v>CMS5869FRSGREY BLACKIGS15F15DI</v>
          </cell>
          <cell r="W420">
            <v>-120</v>
          </cell>
          <cell r="X420">
            <v>0</v>
          </cell>
          <cell r="Y420">
            <v>120</v>
          </cell>
          <cell r="Z420">
            <v>120</v>
          </cell>
          <cell r="AA420">
            <v>0</v>
          </cell>
          <cell r="AB420">
            <v>120</v>
          </cell>
          <cell r="AC420">
            <v>0</v>
          </cell>
          <cell r="AD420">
            <v>120</v>
          </cell>
          <cell r="AE420">
            <v>46108</v>
          </cell>
        </row>
        <row r="421">
          <cell r="V421" t="str">
            <v>CMS7501WRTCAMOUFLAGEWMT10F10DI</v>
          </cell>
          <cell r="W421">
            <v>-6160</v>
          </cell>
          <cell r="X421">
            <v>0</v>
          </cell>
          <cell r="Y421">
            <v>6160</v>
          </cell>
          <cell r="Z421">
            <v>6160</v>
          </cell>
          <cell r="AA421">
            <v>0</v>
          </cell>
          <cell r="AB421">
            <v>6160</v>
          </cell>
          <cell r="AC421">
            <v>-3360</v>
          </cell>
          <cell r="AD421">
            <v>1120</v>
          </cell>
          <cell r="AE421">
            <v>45987</v>
          </cell>
          <cell r="AF421">
            <v>850</v>
          </cell>
          <cell r="AG421">
            <v>45992</v>
          </cell>
          <cell r="AH421">
            <v>50</v>
          </cell>
          <cell r="AI421">
            <v>45993</v>
          </cell>
          <cell r="AJ421">
            <v>780</v>
          </cell>
          <cell r="AK421">
            <v>45994</v>
          </cell>
        </row>
        <row r="422">
          <cell r="V422" t="str">
            <v>CMS7501WRTCAMOUFLAGEWMTREGDI</v>
          </cell>
          <cell r="W422">
            <v>-33420</v>
          </cell>
          <cell r="X422">
            <v>0</v>
          </cell>
          <cell r="Y422">
            <v>33420</v>
          </cell>
          <cell r="Z422">
            <v>33420</v>
          </cell>
          <cell r="AA422">
            <v>0</v>
          </cell>
          <cell r="AB422">
            <v>33420</v>
          </cell>
          <cell r="AC422">
            <v>0</v>
          </cell>
          <cell r="AD422">
            <v>12408</v>
          </cell>
          <cell r="AE422">
            <v>46007</v>
          </cell>
          <cell r="AF422">
            <v>9084</v>
          </cell>
          <cell r="AG422">
            <v>46042</v>
          </cell>
          <cell r="AH422">
            <v>8496</v>
          </cell>
          <cell r="AI422">
            <v>46077</v>
          </cell>
          <cell r="AJ422">
            <v>3432</v>
          </cell>
          <cell r="AK422">
            <v>46105</v>
          </cell>
        </row>
        <row r="423">
          <cell r="V423" t="str">
            <v>CMS7658WRSBLUE NAVY WHITEREGSBD</v>
          </cell>
          <cell r="W423">
            <v>1</v>
          </cell>
          <cell r="X423">
            <v>1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1</v>
          </cell>
        </row>
        <row r="424">
          <cell r="V424" t="str">
            <v>CMS8138ARSBLUEREGAMAZON</v>
          </cell>
          <cell r="W424">
            <v>11</v>
          </cell>
          <cell r="X424">
            <v>11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11</v>
          </cell>
        </row>
        <row r="425">
          <cell r="V425" t="str">
            <v>CMS8876ARSBLACKXREGSBD</v>
          </cell>
          <cell r="W425">
            <v>265</v>
          </cell>
          <cell r="X425">
            <v>265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265</v>
          </cell>
        </row>
        <row r="426">
          <cell r="V426" t="str">
            <v>CMS8921ARSBLUE NAVYIGS12F19DI</v>
          </cell>
          <cell r="W426">
            <v>-5904</v>
          </cell>
          <cell r="X426">
            <v>0</v>
          </cell>
          <cell r="Y426">
            <v>5904</v>
          </cell>
          <cell r="Z426">
            <v>5904</v>
          </cell>
          <cell r="AA426">
            <v>0</v>
          </cell>
          <cell r="AB426">
            <v>5904</v>
          </cell>
          <cell r="AC426">
            <v>0</v>
          </cell>
          <cell r="AD426">
            <v>4668</v>
          </cell>
          <cell r="AE426">
            <v>46059</v>
          </cell>
          <cell r="AF426">
            <v>1236</v>
          </cell>
          <cell r="AG426">
            <v>46089</v>
          </cell>
        </row>
        <row r="427">
          <cell r="V427" t="str">
            <v>CMS8921WRSBLUE NAVYWMT09F30DI</v>
          </cell>
          <cell r="W427">
            <v>-1935</v>
          </cell>
          <cell r="X427">
            <v>0</v>
          </cell>
          <cell r="Y427">
            <v>1935</v>
          </cell>
          <cell r="Z427">
            <v>1935</v>
          </cell>
          <cell r="AA427">
            <v>0</v>
          </cell>
          <cell r="AB427">
            <v>1935</v>
          </cell>
          <cell r="AC427">
            <v>-1179</v>
          </cell>
          <cell r="AD427">
            <v>9</v>
          </cell>
          <cell r="AE427">
            <v>45958</v>
          </cell>
          <cell r="AF427">
            <v>495</v>
          </cell>
          <cell r="AG427">
            <v>45987</v>
          </cell>
          <cell r="AH427">
            <v>225</v>
          </cell>
          <cell r="AI427">
            <v>45992</v>
          </cell>
          <cell r="AJ427">
            <v>27</v>
          </cell>
          <cell r="AK427">
            <v>45993</v>
          </cell>
        </row>
        <row r="428">
          <cell r="V428" t="str">
            <v>CMS8921WRSBLUE NAVYWMT09F41DI</v>
          </cell>
          <cell r="W428">
            <v>-4752</v>
          </cell>
          <cell r="X428">
            <v>0</v>
          </cell>
          <cell r="Y428">
            <v>4752</v>
          </cell>
          <cell r="Z428">
            <v>4752</v>
          </cell>
          <cell r="AA428">
            <v>0</v>
          </cell>
          <cell r="AB428">
            <v>4752</v>
          </cell>
          <cell r="AC428">
            <v>-2583</v>
          </cell>
          <cell r="AD428">
            <v>666</v>
          </cell>
          <cell r="AE428">
            <v>45987</v>
          </cell>
          <cell r="AF428">
            <v>711</v>
          </cell>
          <cell r="AG428">
            <v>45992</v>
          </cell>
          <cell r="AH428">
            <v>9</v>
          </cell>
          <cell r="AI428">
            <v>45993</v>
          </cell>
          <cell r="AJ428">
            <v>783</v>
          </cell>
          <cell r="AK428">
            <v>45994</v>
          </cell>
        </row>
        <row r="429">
          <cell r="V429" t="str">
            <v>CMS8921WRSBLUE NAVYWMTCOMREGDI</v>
          </cell>
          <cell r="W429">
            <v>-540</v>
          </cell>
          <cell r="X429">
            <v>0</v>
          </cell>
          <cell r="Y429">
            <v>540</v>
          </cell>
          <cell r="Z429">
            <v>540</v>
          </cell>
          <cell r="AA429">
            <v>0</v>
          </cell>
          <cell r="AB429">
            <v>540</v>
          </cell>
          <cell r="AC429">
            <v>0</v>
          </cell>
          <cell r="AD429">
            <v>192</v>
          </cell>
          <cell r="AE429">
            <v>45980</v>
          </cell>
          <cell r="AF429">
            <v>108</v>
          </cell>
          <cell r="AG429">
            <v>45991</v>
          </cell>
          <cell r="AH429">
            <v>240</v>
          </cell>
          <cell r="AI429">
            <v>45993</v>
          </cell>
        </row>
        <row r="430">
          <cell r="V430" t="str">
            <v>CPF7682WPLDARK PURPLEWMT06F18DI</v>
          </cell>
          <cell r="W430">
            <v>-396</v>
          </cell>
          <cell r="X430">
            <v>0</v>
          </cell>
          <cell r="Y430">
            <v>396</v>
          </cell>
          <cell r="Z430">
            <v>396</v>
          </cell>
          <cell r="AA430">
            <v>0</v>
          </cell>
          <cell r="AB430">
            <v>396</v>
          </cell>
          <cell r="AC430">
            <v>-300</v>
          </cell>
          <cell r="AD430">
            <v>30</v>
          </cell>
          <cell r="AE430">
            <v>46000</v>
          </cell>
          <cell r="AF430">
            <v>18</v>
          </cell>
          <cell r="AG430">
            <v>46001</v>
          </cell>
          <cell r="AH430">
            <v>24</v>
          </cell>
          <cell r="AI430">
            <v>46003</v>
          </cell>
          <cell r="AJ430">
            <v>24</v>
          </cell>
          <cell r="AK430">
            <v>46004</v>
          </cell>
        </row>
        <row r="431">
          <cell r="V431" t="str">
            <v>CPF7682WPLDARK PURPLEWMT06F20DI</v>
          </cell>
          <cell r="W431">
            <v>-3630</v>
          </cell>
          <cell r="X431">
            <v>0</v>
          </cell>
          <cell r="Y431">
            <v>3630</v>
          </cell>
          <cell r="Z431">
            <v>3630</v>
          </cell>
          <cell r="AA431">
            <v>0</v>
          </cell>
          <cell r="AB431">
            <v>3630</v>
          </cell>
          <cell r="AC431">
            <v>-2070</v>
          </cell>
          <cell r="AD431">
            <v>24</v>
          </cell>
          <cell r="AE431">
            <v>45990</v>
          </cell>
          <cell r="AF431">
            <v>510</v>
          </cell>
          <cell r="AG431">
            <v>46000</v>
          </cell>
          <cell r="AH431">
            <v>228</v>
          </cell>
          <cell r="AI431">
            <v>46001</v>
          </cell>
          <cell r="AJ431">
            <v>798</v>
          </cell>
          <cell r="AK431">
            <v>46003</v>
          </cell>
        </row>
        <row r="432">
          <cell r="V432" t="str">
            <v>CPF7682WPLDARK PURPLEWMT11F01DI</v>
          </cell>
          <cell r="W432">
            <v>-8558</v>
          </cell>
          <cell r="X432">
            <v>0</v>
          </cell>
          <cell r="Y432">
            <v>8558</v>
          </cell>
          <cell r="Z432">
            <v>8558</v>
          </cell>
          <cell r="AA432">
            <v>0</v>
          </cell>
          <cell r="AB432">
            <v>8558</v>
          </cell>
          <cell r="AC432">
            <v>-3190</v>
          </cell>
          <cell r="AD432">
            <v>66</v>
          </cell>
          <cell r="AE432">
            <v>45990</v>
          </cell>
          <cell r="AF432">
            <v>1551</v>
          </cell>
          <cell r="AG432">
            <v>46000</v>
          </cell>
          <cell r="AH432">
            <v>1122</v>
          </cell>
          <cell r="AI432">
            <v>46001</v>
          </cell>
          <cell r="AJ432">
            <v>2629</v>
          </cell>
          <cell r="AK432">
            <v>46003</v>
          </cell>
        </row>
        <row r="433">
          <cell r="V433" t="str">
            <v>CPF7682WPLDARK PURPLEWMTCOMREGDI</v>
          </cell>
          <cell r="W433">
            <v>-108</v>
          </cell>
          <cell r="X433">
            <v>0</v>
          </cell>
          <cell r="Y433">
            <v>108</v>
          </cell>
          <cell r="Z433">
            <v>108</v>
          </cell>
          <cell r="AA433">
            <v>0</v>
          </cell>
          <cell r="AB433">
            <v>108</v>
          </cell>
          <cell r="AC433">
            <v>0</v>
          </cell>
          <cell r="AD433">
            <v>108</v>
          </cell>
          <cell r="AE433">
            <v>46001</v>
          </cell>
        </row>
        <row r="434">
          <cell r="V434" t="str">
            <v>CPF9868WPLGREENWMTCOMREGDI</v>
          </cell>
          <cell r="W434">
            <v>-1776</v>
          </cell>
          <cell r="X434">
            <v>0</v>
          </cell>
          <cell r="Y434">
            <v>1776</v>
          </cell>
          <cell r="Z434">
            <v>1776</v>
          </cell>
          <cell r="AA434">
            <v>0</v>
          </cell>
          <cell r="AB434">
            <v>1776</v>
          </cell>
          <cell r="AC434">
            <v>-600</v>
          </cell>
          <cell r="AD434">
            <v>240</v>
          </cell>
          <cell r="AE434">
            <v>45994</v>
          </cell>
          <cell r="AF434">
            <v>204</v>
          </cell>
          <cell r="AG434">
            <v>46008</v>
          </cell>
          <cell r="AH434">
            <v>444</v>
          </cell>
          <cell r="AI434">
            <v>46050</v>
          </cell>
          <cell r="AJ434">
            <v>288</v>
          </cell>
          <cell r="AK434">
            <v>46059</v>
          </cell>
        </row>
        <row r="435">
          <cell r="V435" t="str">
            <v>CLS8921WRSBLUE TURQUOISE WHITEWMT16F05DI</v>
          </cell>
          <cell r="W435">
            <v>-23056</v>
          </cell>
          <cell r="X435">
            <v>0</v>
          </cell>
          <cell r="Y435">
            <v>23056</v>
          </cell>
          <cell r="Z435">
            <v>23056</v>
          </cell>
          <cell r="AA435">
            <v>0</v>
          </cell>
          <cell r="AB435">
            <v>23056</v>
          </cell>
          <cell r="AC435">
            <v>-10768</v>
          </cell>
          <cell r="AD435">
            <v>48</v>
          </cell>
          <cell r="AE435">
            <v>45990</v>
          </cell>
          <cell r="AF435">
            <v>2160</v>
          </cell>
          <cell r="AG435">
            <v>46000</v>
          </cell>
          <cell r="AH435">
            <v>2976</v>
          </cell>
          <cell r="AI435">
            <v>46001</v>
          </cell>
          <cell r="AJ435">
            <v>7104</v>
          </cell>
          <cell r="AK435">
            <v>46003</v>
          </cell>
        </row>
        <row r="436">
          <cell r="V436" t="str">
            <v>CLS8921WRSBLUE TURQUOISE WHITEWMTREGDI</v>
          </cell>
          <cell r="W436">
            <v>-39048</v>
          </cell>
          <cell r="X436">
            <v>0</v>
          </cell>
          <cell r="Y436">
            <v>39048</v>
          </cell>
          <cell r="Z436">
            <v>39048</v>
          </cell>
          <cell r="AA436">
            <v>0</v>
          </cell>
          <cell r="AB436">
            <v>39048</v>
          </cell>
          <cell r="AC436">
            <v>0</v>
          </cell>
          <cell r="AD436">
            <v>16980</v>
          </cell>
          <cell r="AE436">
            <v>46015</v>
          </cell>
          <cell r="AF436">
            <v>14388</v>
          </cell>
          <cell r="AG436">
            <v>46043</v>
          </cell>
          <cell r="AH436">
            <v>7680</v>
          </cell>
          <cell r="AI436">
            <v>46071</v>
          </cell>
        </row>
        <row r="437">
          <cell r="V437" t="str">
            <v>CLS9847WRSBLACKWMTCOMREGDI</v>
          </cell>
          <cell r="W437">
            <v>-984</v>
          </cell>
          <cell r="X437">
            <v>0</v>
          </cell>
          <cell r="Y437">
            <v>984</v>
          </cell>
          <cell r="Z437">
            <v>984</v>
          </cell>
          <cell r="AA437">
            <v>0</v>
          </cell>
          <cell r="AB437">
            <v>984</v>
          </cell>
          <cell r="AC437">
            <v>0</v>
          </cell>
          <cell r="AD437">
            <v>144</v>
          </cell>
          <cell r="AE437">
            <v>46001</v>
          </cell>
          <cell r="AF437">
            <v>444</v>
          </cell>
          <cell r="AG437">
            <v>46029</v>
          </cell>
          <cell r="AH437">
            <v>396</v>
          </cell>
          <cell r="AI437">
            <v>46043</v>
          </cell>
        </row>
        <row r="438">
          <cell r="V438" t="str">
            <v>CLS9847WRSLIGHT YELLOWWMT10F05DI</v>
          </cell>
          <cell r="W438">
            <v>-2470</v>
          </cell>
          <cell r="X438">
            <v>0</v>
          </cell>
          <cell r="Y438">
            <v>2470</v>
          </cell>
          <cell r="Z438">
            <v>2470</v>
          </cell>
          <cell r="AA438">
            <v>0</v>
          </cell>
          <cell r="AB438">
            <v>2470</v>
          </cell>
          <cell r="AC438">
            <v>-900</v>
          </cell>
          <cell r="AD438">
            <v>140</v>
          </cell>
          <cell r="AE438">
            <v>46000</v>
          </cell>
          <cell r="AF438">
            <v>250</v>
          </cell>
          <cell r="AG438">
            <v>46001</v>
          </cell>
          <cell r="AH438">
            <v>740</v>
          </cell>
          <cell r="AI438">
            <v>46003</v>
          </cell>
          <cell r="AJ438">
            <v>440</v>
          </cell>
          <cell r="AK438">
            <v>46004</v>
          </cell>
        </row>
        <row r="439">
          <cell r="V439" t="str">
            <v>CLS9847WRSLIGHT YELLOWWMT11F03DI</v>
          </cell>
          <cell r="W439">
            <v>-616</v>
          </cell>
          <cell r="X439">
            <v>0</v>
          </cell>
          <cell r="Y439">
            <v>616</v>
          </cell>
          <cell r="Z439">
            <v>616</v>
          </cell>
          <cell r="AA439">
            <v>0</v>
          </cell>
          <cell r="AB439">
            <v>616</v>
          </cell>
          <cell r="AC439">
            <v>-143</v>
          </cell>
          <cell r="AD439">
            <v>11</v>
          </cell>
          <cell r="AE439">
            <v>46001</v>
          </cell>
          <cell r="AF439">
            <v>77</v>
          </cell>
          <cell r="AG439">
            <v>46003</v>
          </cell>
          <cell r="AH439">
            <v>242</v>
          </cell>
          <cell r="AI439">
            <v>46004</v>
          </cell>
          <cell r="AJ439">
            <v>143</v>
          </cell>
          <cell r="AK439">
            <v>46010</v>
          </cell>
        </row>
        <row r="440">
          <cell r="V440" t="str">
            <v>CMF8059ARSBLACKREGSBD</v>
          </cell>
          <cell r="W440">
            <v>5</v>
          </cell>
          <cell r="X440">
            <v>5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5</v>
          </cell>
        </row>
        <row r="441">
          <cell r="V441" t="str">
            <v>CMF9011WRSNAVY BLUEWMT10F05DI</v>
          </cell>
          <cell r="W441">
            <v>-7870</v>
          </cell>
          <cell r="X441">
            <v>0</v>
          </cell>
          <cell r="Y441">
            <v>7870</v>
          </cell>
          <cell r="Z441">
            <v>7870</v>
          </cell>
          <cell r="AA441">
            <v>0</v>
          </cell>
          <cell r="AB441">
            <v>7870</v>
          </cell>
          <cell r="AC441">
            <v>-1140</v>
          </cell>
          <cell r="AD441">
            <v>1780</v>
          </cell>
          <cell r="AE441">
            <v>46000</v>
          </cell>
          <cell r="AF441">
            <v>880</v>
          </cell>
          <cell r="AG441">
            <v>46001</v>
          </cell>
          <cell r="AH441">
            <v>3380</v>
          </cell>
          <cell r="AI441">
            <v>46003</v>
          </cell>
          <cell r="AJ441">
            <v>690</v>
          </cell>
          <cell r="AK441">
            <v>46010</v>
          </cell>
        </row>
        <row r="442">
          <cell r="V442" t="str">
            <v>CMF9694AASNAVYHREGSBD</v>
          </cell>
          <cell r="W442">
            <v>-10</v>
          </cell>
          <cell r="X442">
            <v>0</v>
          </cell>
          <cell r="Y442">
            <v>1800</v>
          </cell>
          <cell r="Z442">
            <v>10</v>
          </cell>
          <cell r="AA442">
            <v>0</v>
          </cell>
          <cell r="AB442">
            <v>10</v>
          </cell>
          <cell r="AC442">
            <v>1790</v>
          </cell>
          <cell r="AD442">
            <v>1800</v>
          </cell>
          <cell r="AE442">
            <v>46087</v>
          </cell>
        </row>
        <row r="443">
          <cell r="V443" t="str">
            <v>CMF9919AASBLACKXREGSBD</v>
          </cell>
          <cell r="W443">
            <v>0</v>
          </cell>
          <cell r="X443">
            <v>0</v>
          </cell>
          <cell r="Y443">
            <v>1800</v>
          </cell>
          <cell r="Z443">
            <v>0</v>
          </cell>
          <cell r="AA443">
            <v>0</v>
          </cell>
          <cell r="AB443">
            <v>0</v>
          </cell>
          <cell r="AC443">
            <v>1800</v>
          </cell>
          <cell r="AD443">
            <v>1800</v>
          </cell>
          <cell r="AE443">
            <v>46087</v>
          </cell>
        </row>
        <row r="444">
          <cell r="V444" t="str">
            <v>CMS5869FRSBLUE WHITEAMZCOMREGSBD</v>
          </cell>
          <cell r="W444">
            <v>211</v>
          </cell>
          <cell r="X444">
            <v>211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211</v>
          </cell>
        </row>
        <row r="445">
          <cell r="V445" t="str">
            <v>CMS7657WRSCHARCOAL GREYWMTCOMREGDI</v>
          </cell>
          <cell r="W445">
            <v>-276</v>
          </cell>
          <cell r="X445">
            <v>0</v>
          </cell>
          <cell r="Y445">
            <v>276</v>
          </cell>
          <cell r="Z445">
            <v>276</v>
          </cell>
          <cell r="AA445">
            <v>0</v>
          </cell>
          <cell r="AB445">
            <v>276</v>
          </cell>
          <cell r="AC445">
            <v>0</v>
          </cell>
          <cell r="AD445">
            <v>96</v>
          </cell>
          <cell r="AE445">
            <v>45980</v>
          </cell>
          <cell r="AF445">
            <v>72</v>
          </cell>
          <cell r="AG445">
            <v>45991</v>
          </cell>
          <cell r="AH445">
            <v>108</v>
          </cell>
          <cell r="AI445">
            <v>45993</v>
          </cell>
        </row>
        <row r="446">
          <cell r="V446" t="str">
            <v>CMS8098WRSBLACKIGS12F19DI</v>
          </cell>
          <cell r="W446">
            <v>-4272</v>
          </cell>
          <cell r="X446">
            <v>0</v>
          </cell>
          <cell r="Y446">
            <v>4272</v>
          </cell>
          <cell r="Z446">
            <v>4272</v>
          </cell>
          <cell r="AA446">
            <v>0</v>
          </cell>
          <cell r="AB446">
            <v>4272</v>
          </cell>
          <cell r="AC446">
            <v>0</v>
          </cell>
          <cell r="AD446">
            <v>4272</v>
          </cell>
          <cell r="AE446">
            <v>46046</v>
          </cell>
        </row>
        <row r="447">
          <cell r="V447" t="str">
            <v>CMS8098WRSGREY AND GREYIGS12F19DI</v>
          </cell>
          <cell r="W447">
            <v>-120</v>
          </cell>
          <cell r="X447">
            <v>0</v>
          </cell>
          <cell r="Y447">
            <v>120</v>
          </cell>
          <cell r="Z447">
            <v>120</v>
          </cell>
          <cell r="AA447">
            <v>0</v>
          </cell>
          <cell r="AB447">
            <v>120</v>
          </cell>
          <cell r="AC447">
            <v>0</v>
          </cell>
          <cell r="AD447">
            <v>120</v>
          </cell>
          <cell r="AE447">
            <v>46052</v>
          </cell>
        </row>
        <row r="448">
          <cell r="V448" t="str">
            <v>CMS8098WRSGREY AND GREYWMT07F08DI</v>
          </cell>
          <cell r="W448">
            <v>-3157</v>
          </cell>
          <cell r="X448">
            <v>0</v>
          </cell>
          <cell r="Y448">
            <v>3157</v>
          </cell>
          <cell r="Z448">
            <v>3157</v>
          </cell>
          <cell r="AA448">
            <v>0</v>
          </cell>
          <cell r="AB448">
            <v>3157</v>
          </cell>
          <cell r="AC448">
            <v>-1890</v>
          </cell>
          <cell r="AD448">
            <v>119</v>
          </cell>
          <cell r="AE448">
            <v>45987</v>
          </cell>
          <cell r="AF448">
            <v>630</v>
          </cell>
          <cell r="AG448">
            <v>45992</v>
          </cell>
          <cell r="AH448">
            <v>14</v>
          </cell>
          <cell r="AI448">
            <v>45993</v>
          </cell>
          <cell r="AJ448">
            <v>504</v>
          </cell>
          <cell r="AK448">
            <v>45994</v>
          </cell>
        </row>
        <row r="449">
          <cell r="V449" t="str">
            <v>CMS8098WRSGREY AND GREYWMT09F06DI</v>
          </cell>
          <cell r="W449">
            <v>-17433</v>
          </cell>
          <cell r="X449">
            <v>0</v>
          </cell>
          <cell r="Y449">
            <v>17433</v>
          </cell>
          <cell r="Z449">
            <v>17433</v>
          </cell>
          <cell r="AA449">
            <v>0</v>
          </cell>
          <cell r="AB449">
            <v>17433</v>
          </cell>
          <cell r="AC449">
            <v>-12843</v>
          </cell>
          <cell r="AD449">
            <v>9</v>
          </cell>
          <cell r="AE449">
            <v>45958</v>
          </cell>
          <cell r="AF449">
            <v>2160</v>
          </cell>
          <cell r="AG449">
            <v>45987</v>
          </cell>
          <cell r="AH449">
            <v>2331</v>
          </cell>
          <cell r="AI449">
            <v>45992</v>
          </cell>
          <cell r="AJ449">
            <v>90</v>
          </cell>
          <cell r="AK449">
            <v>45993</v>
          </cell>
        </row>
        <row r="450">
          <cell r="V450" t="str">
            <v>CMS8098WRSGREY AND GREYWMTCOMREGDI</v>
          </cell>
          <cell r="W450">
            <v>-504</v>
          </cell>
          <cell r="X450">
            <v>0</v>
          </cell>
          <cell r="Y450">
            <v>504</v>
          </cell>
          <cell r="Z450">
            <v>504</v>
          </cell>
          <cell r="AA450">
            <v>0</v>
          </cell>
          <cell r="AB450">
            <v>504</v>
          </cell>
          <cell r="AC450">
            <v>0</v>
          </cell>
          <cell r="AD450">
            <v>504</v>
          </cell>
          <cell r="AE450">
            <v>45980</v>
          </cell>
        </row>
        <row r="451">
          <cell r="V451" t="str">
            <v>CMS8137ARSBLACKX12F19SBD</v>
          </cell>
          <cell r="W451">
            <v>300</v>
          </cell>
          <cell r="X451">
            <v>300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300</v>
          </cell>
        </row>
        <row r="452">
          <cell r="V452" t="str">
            <v>CMS8138ARSCAMOUFLAGEREGSBD</v>
          </cell>
          <cell r="W452">
            <v>3</v>
          </cell>
          <cell r="X452">
            <v>3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3</v>
          </cell>
        </row>
        <row r="453">
          <cell r="V453" t="str">
            <v>CPF7682WPLDARK PURPLEWMT06F21DI</v>
          </cell>
          <cell r="W453">
            <v>-474</v>
          </cell>
          <cell r="X453">
            <v>0</v>
          </cell>
          <cell r="Y453">
            <v>474</v>
          </cell>
          <cell r="Z453">
            <v>474</v>
          </cell>
          <cell r="AA453">
            <v>0</v>
          </cell>
          <cell r="AB453">
            <v>474</v>
          </cell>
          <cell r="AC453">
            <v>-378</v>
          </cell>
          <cell r="AD453">
            <v>30</v>
          </cell>
          <cell r="AE453">
            <v>46000</v>
          </cell>
          <cell r="AF453">
            <v>6</v>
          </cell>
          <cell r="AG453">
            <v>46001</v>
          </cell>
          <cell r="AH453">
            <v>18</v>
          </cell>
          <cell r="AI453">
            <v>46003</v>
          </cell>
          <cell r="AJ453">
            <v>42</v>
          </cell>
          <cell r="AK453">
            <v>46004</v>
          </cell>
        </row>
        <row r="454">
          <cell r="V454" t="str">
            <v>CPS9848WRSPURPLEWMT10F07DI</v>
          </cell>
          <cell r="W454">
            <v>-6390</v>
          </cell>
          <cell r="X454">
            <v>0</v>
          </cell>
          <cell r="Y454">
            <v>6390</v>
          </cell>
          <cell r="Z454">
            <v>6390</v>
          </cell>
          <cell r="AA454">
            <v>0</v>
          </cell>
          <cell r="AB454">
            <v>6390</v>
          </cell>
          <cell r="AC454">
            <v>-1640</v>
          </cell>
          <cell r="AD454">
            <v>1110</v>
          </cell>
          <cell r="AE454">
            <v>46000</v>
          </cell>
          <cell r="AF454">
            <v>1180</v>
          </cell>
          <cell r="AG454">
            <v>46001</v>
          </cell>
          <cell r="AH454">
            <v>1990</v>
          </cell>
          <cell r="AI454">
            <v>46003</v>
          </cell>
          <cell r="AJ454">
            <v>470</v>
          </cell>
          <cell r="AK454">
            <v>46004</v>
          </cell>
        </row>
        <row r="455">
          <cell r="V455" t="str">
            <v>CPS9848WRSWHITEWMTCOMREGDI</v>
          </cell>
          <cell r="W455">
            <v>-1296</v>
          </cell>
          <cell r="X455">
            <v>0</v>
          </cell>
          <cell r="Y455">
            <v>1296</v>
          </cell>
          <cell r="Z455">
            <v>1296</v>
          </cell>
          <cell r="AA455">
            <v>0</v>
          </cell>
          <cell r="AB455">
            <v>1296</v>
          </cell>
          <cell r="AC455">
            <v>0</v>
          </cell>
          <cell r="AD455">
            <v>444</v>
          </cell>
          <cell r="AE455">
            <v>46050</v>
          </cell>
          <cell r="AF455">
            <v>276</v>
          </cell>
          <cell r="AG455">
            <v>46059</v>
          </cell>
          <cell r="AH455">
            <v>576</v>
          </cell>
          <cell r="AI455">
            <v>46064</v>
          </cell>
        </row>
        <row r="456">
          <cell r="V456" t="str">
            <v>FBS8732APLREDMJR12F06SBD</v>
          </cell>
          <cell r="W456">
            <v>-3216</v>
          </cell>
          <cell r="X456">
            <v>0</v>
          </cell>
          <cell r="Y456">
            <v>3216</v>
          </cell>
          <cell r="Z456">
            <v>3216</v>
          </cell>
          <cell r="AA456">
            <v>0</v>
          </cell>
          <cell r="AB456">
            <v>3216</v>
          </cell>
          <cell r="AC456">
            <v>0</v>
          </cell>
          <cell r="AD456">
            <v>3216</v>
          </cell>
          <cell r="AE456">
            <v>46086</v>
          </cell>
        </row>
        <row r="457">
          <cell r="V457" t="str">
            <v>FBS8856AMTBLACKH06D08SBD</v>
          </cell>
          <cell r="W457">
            <v>0</v>
          </cell>
          <cell r="X457">
            <v>4800</v>
          </cell>
          <cell r="Y457">
            <v>0</v>
          </cell>
          <cell r="Z457">
            <v>4800</v>
          </cell>
          <cell r="AA457">
            <v>0</v>
          </cell>
          <cell r="AB457">
            <v>4800</v>
          </cell>
          <cell r="AC457">
            <v>0</v>
          </cell>
        </row>
        <row r="458">
          <cell r="V458" t="str">
            <v>FBS9857AASBLACKHREGSBD</v>
          </cell>
          <cell r="W458">
            <v>0</v>
          </cell>
          <cell r="X458">
            <v>0</v>
          </cell>
          <cell r="Y458">
            <v>1200</v>
          </cell>
          <cell r="Z458">
            <v>0</v>
          </cell>
          <cell r="AA458">
            <v>0</v>
          </cell>
          <cell r="AB458">
            <v>0</v>
          </cell>
          <cell r="AC458">
            <v>1200</v>
          </cell>
          <cell r="AD458">
            <v>1200</v>
          </cell>
          <cell r="AE458">
            <v>46061</v>
          </cell>
        </row>
        <row r="459">
          <cell r="V459" t="str">
            <v>FBS9916WMTIVORYWMTREGSBD</v>
          </cell>
          <cell r="W459">
            <v>12</v>
          </cell>
          <cell r="X459">
            <v>12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12</v>
          </cell>
        </row>
        <row r="460">
          <cell r="V460" t="str">
            <v>FBS9943WPLORANGEWMT12D07DI</v>
          </cell>
          <cell r="W460">
            <v>-20352</v>
          </cell>
          <cell r="X460">
            <v>0</v>
          </cell>
          <cell r="Y460">
            <v>20352</v>
          </cell>
          <cell r="Z460">
            <v>20352</v>
          </cell>
          <cell r="AA460">
            <v>0</v>
          </cell>
          <cell r="AB460">
            <v>20352</v>
          </cell>
          <cell r="AC460">
            <v>-11796</v>
          </cell>
          <cell r="AD460">
            <v>72</v>
          </cell>
          <cell r="AE460">
            <v>46081</v>
          </cell>
          <cell r="AF460">
            <v>2640</v>
          </cell>
          <cell r="AG460">
            <v>46091</v>
          </cell>
          <cell r="AH460">
            <v>2580</v>
          </cell>
          <cell r="AI460">
            <v>46092</v>
          </cell>
          <cell r="AJ460">
            <v>3264</v>
          </cell>
          <cell r="AK460">
            <v>46094</v>
          </cell>
        </row>
        <row r="461">
          <cell r="V461" t="str">
            <v>FBS9943WPLORANGEWMTREGDI</v>
          </cell>
          <cell r="W461">
            <v>-36060</v>
          </cell>
          <cell r="X461">
            <v>0</v>
          </cell>
          <cell r="Y461">
            <v>36060</v>
          </cell>
          <cell r="Z461">
            <v>36060</v>
          </cell>
          <cell r="AA461">
            <v>0</v>
          </cell>
          <cell r="AB461">
            <v>36060</v>
          </cell>
          <cell r="AC461">
            <v>0</v>
          </cell>
          <cell r="AD461">
            <v>7140</v>
          </cell>
          <cell r="AE461">
            <v>46057</v>
          </cell>
          <cell r="AF461">
            <v>26700</v>
          </cell>
          <cell r="AG461">
            <v>46106</v>
          </cell>
          <cell r="AH461">
            <v>2220</v>
          </cell>
          <cell r="AI461">
            <v>46127</v>
          </cell>
        </row>
        <row r="462">
          <cell r="V462" t="str">
            <v>FGS8731APLPINK ORANGE YELLOWMJR16F02SBD</v>
          </cell>
          <cell r="W462">
            <v>-4288</v>
          </cell>
          <cell r="X462">
            <v>0</v>
          </cell>
          <cell r="Y462">
            <v>4288</v>
          </cell>
          <cell r="Z462">
            <v>4288</v>
          </cell>
          <cell r="AA462">
            <v>0</v>
          </cell>
          <cell r="AB462">
            <v>4288</v>
          </cell>
          <cell r="AC462">
            <v>0</v>
          </cell>
          <cell r="AD462">
            <v>4288</v>
          </cell>
          <cell r="AE462">
            <v>46068</v>
          </cell>
        </row>
        <row r="463">
          <cell r="V463" t="str">
            <v>FGS8791APXPINKH06D02SBD</v>
          </cell>
          <cell r="W463">
            <v>1200</v>
          </cell>
          <cell r="X463">
            <v>1200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1200</v>
          </cell>
        </row>
        <row r="464">
          <cell r="V464" t="str">
            <v>FGS9814WPLTURQUOISEWMTCOMREGDI</v>
          </cell>
          <cell r="W464">
            <v>-240</v>
          </cell>
          <cell r="X464">
            <v>0</v>
          </cell>
          <cell r="Y464">
            <v>240</v>
          </cell>
          <cell r="Z464">
            <v>240</v>
          </cell>
          <cell r="AA464">
            <v>0</v>
          </cell>
          <cell r="AB464">
            <v>240</v>
          </cell>
          <cell r="AC464">
            <v>0</v>
          </cell>
          <cell r="AD464">
            <v>240</v>
          </cell>
          <cell r="AE464">
            <v>46002</v>
          </cell>
        </row>
        <row r="465">
          <cell r="V465" t="str">
            <v>FGS9881APLCHEVRONIGS12F20DI</v>
          </cell>
          <cell r="W465">
            <v>-8136</v>
          </cell>
          <cell r="X465">
            <v>0</v>
          </cell>
          <cell r="Y465">
            <v>8136</v>
          </cell>
          <cell r="Z465">
            <v>8136</v>
          </cell>
          <cell r="AA465">
            <v>0</v>
          </cell>
          <cell r="AB465">
            <v>8136</v>
          </cell>
          <cell r="AC465">
            <v>0</v>
          </cell>
          <cell r="AD465">
            <v>4380</v>
          </cell>
          <cell r="AE465">
            <v>45979</v>
          </cell>
          <cell r="AF465">
            <v>3756</v>
          </cell>
          <cell r="AG465">
            <v>46028</v>
          </cell>
        </row>
        <row r="466">
          <cell r="V466" t="str">
            <v>FLF1605ACHGREYREGSBD</v>
          </cell>
          <cell r="W466">
            <v>6</v>
          </cell>
          <cell r="X466">
            <v>126</v>
          </cell>
          <cell r="Y466">
            <v>0</v>
          </cell>
          <cell r="Z466">
            <v>120</v>
          </cell>
          <cell r="AA466">
            <v>0</v>
          </cell>
          <cell r="AB466">
            <v>120</v>
          </cell>
          <cell r="AC466">
            <v>6</v>
          </cell>
        </row>
        <row r="467">
          <cell r="V467" t="str">
            <v>FMF1341AASBLACKHREGSBD</v>
          </cell>
          <cell r="W467">
            <v>-10</v>
          </cell>
          <cell r="X467">
            <v>0</v>
          </cell>
          <cell r="Y467">
            <v>1812</v>
          </cell>
          <cell r="Z467">
            <v>10</v>
          </cell>
          <cell r="AA467">
            <v>0</v>
          </cell>
          <cell r="AB467">
            <v>10</v>
          </cell>
          <cell r="AC467">
            <v>1802</v>
          </cell>
          <cell r="AD467">
            <v>1812</v>
          </cell>
          <cell r="AE467">
            <v>46102</v>
          </cell>
        </row>
        <row r="468">
          <cell r="V468" t="str">
            <v>FMS5279AIZGREYREGAMAZON</v>
          </cell>
          <cell r="W468">
            <v>3</v>
          </cell>
          <cell r="X468">
            <v>3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3</v>
          </cell>
        </row>
        <row r="469">
          <cell r="V469" t="str">
            <v>FMS5369ADKBLACKH12A53SBD</v>
          </cell>
          <cell r="W469">
            <v>0</v>
          </cell>
          <cell r="X469">
            <v>4500</v>
          </cell>
          <cell r="Y469">
            <v>0</v>
          </cell>
          <cell r="Z469">
            <v>4500</v>
          </cell>
          <cell r="AA469">
            <v>0</v>
          </cell>
          <cell r="AB469">
            <v>4500</v>
          </cell>
          <cell r="AC469">
            <v>0</v>
          </cell>
        </row>
        <row r="470">
          <cell r="V470" t="str">
            <v>FMS7960CPLNAVY AND WHITEMJRREGSBD</v>
          </cell>
          <cell r="W470">
            <v>-840</v>
          </cell>
          <cell r="X470">
            <v>0</v>
          </cell>
          <cell r="Y470">
            <v>840</v>
          </cell>
          <cell r="Z470">
            <v>840</v>
          </cell>
          <cell r="AA470">
            <v>0</v>
          </cell>
          <cell r="AB470">
            <v>840</v>
          </cell>
          <cell r="AC470">
            <v>0</v>
          </cell>
          <cell r="AD470">
            <v>840</v>
          </cell>
          <cell r="AE470">
            <v>46097</v>
          </cell>
        </row>
        <row r="471">
          <cell r="V471" t="str">
            <v>FMS8672AIZWHITE NAVYH12A10SBD</v>
          </cell>
          <cell r="W471">
            <v>0</v>
          </cell>
          <cell r="X471">
            <v>2352</v>
          </cell>
          <cell r="Y471">
            <v>0</v>
          </cell>
          <cell r="Z471">
            <v>0</v>
          </cell>
          <cell r="AA471">
            <v>2352</v>
          </cell>
          <cell r="AB471">
            <v>2352</v>
          </cell>
          <cell r="AC471">
            <v>0</v>
          </cell>
        </row>
        <row r="472">
          <cell r="V472" t="str">
            <v>FMS8744ADKBROWNH12A53SBD</v>
          </cell>
          <cell r="W472">
            <v>0</v>
          </cell>
          <cell r="X472">
            <v>3744</v>
          </cell>
          <cell r="Y472">
            <v>0</v>
          </cell>
          <cell r="Z472">
            <v>3744</v>
          </cell>
          <cell r="AA472">
            <v>0</v>
          </cell>
          <cell r="AB472">
            <v>3744</v>
          </cell>
          <cell r="AC472">
            <v>0</v>
          </cell>
        </row>
        <row r="473">
          <cell r="V473" t="str">
            <v>FMS8887ADKBROWNBUR06F21SBD</v>
          </cell>
          <cell r="W473">
            <v>-1374</v>
          </cell>
          <cell r="X473">
            <v>0</v>
          </cell>
          <cell r="Y473">
            <v>1374</v>
          </cell>
          <cell r="Z473">
            <v>1374</v>
          </cell>
          <cell r="AA473">
            <v>0</v>
          </cell>
          <cell r="AB473">
            <v>1374</v>
          </cell>
          <cell r="AC473">
            <v>0</v>
          </cell>
          <cell r="AD473">
            <v>1374</v>
          </cell>
          <cell r="AE473">
            <v>45986</v>
          </cell>
        </row>
        <row r="474">
          <cell r="V474" t="str">
            <v>FMS8887ADKTAN-BEIGEBUR06F21SBD</v>
          </cell>
          <cell r="W474">
            <v>-1608</v>
          </cell>
          <cell r="X474">
            <v>0</v>
          </cell>
          <cell r="Y474">
            <v>1608</v>
          </cell>
          <cell r="Z474">
            <v>1608</v>
          </cell>
          <cell r="AA474">
            <v>0</v>
          </cell>
          <cell r="AB474">
            <v>1608</v>
          </cell>
          <cell r="AC474">
            <v>0</v>
          </cell>
          <cell r="AD474">
            <v>1608</v>
          </cell>
          <cell r="AE474">
            <v>45986</v>
          </cell>
        </row>
        <row r="475">
          <cell r="V475" t="str">
            <v>FMS8887ADKTAUPEBUR06F21SBD</v>
          </cell>
          <cell r="W475">
            <v>-552</v>
          </cell>
          <cell r="X475">
            <v>0</v>
          </cell>
          <cell r="Y475">
            <v>552</v>
          </cell>
          <cell r="Z475">
            <v>552</v>
          </cell>
          <cell r="AA475">
            <v>0</v>
          </cell>
          <cell r="AB475">
            <v>552</v>
          </cell>
          <cell r="AC475">
            <v>0</v>
          </cell>
          <cell r="AD475">
            <v>552</v>
          </cell>
          <cell r="AE475">
            <v>45986</v>
          </cell>
        </row>
        <row r="476">
          <cell r="V476" t="str">
            <v>FMS9525BASBLACKHREGSBD</v>
          </cell>
          <cell r="W476">
            <v>0</v>
          </cell>
          <cell r="X476">
            <v>0</v>
          </cell>
          <cell r="Y476">
            <v>1812</v>
          </cell>
          <cell r="Z476">
            <v>0</v>
          </cell>
          <cell r="AA476">
            <v>0</v>
          </cell>
          <cell r="AB476">
            <v>0</v>
          </cell>
          <cell r="AC476">
            <v>1812</v>
          </cell>
          <cell r="AD476">
            <v>1812</v>
          </cell>
          <cell r="AE476">
            <v>46061</v>
          </cell>
        </row>
        <row r="477">
          <cell r="V477" t="str">
            <v>FMS9525BASGREYHREGSBD</v>
          </cell>
          <cell r="W477">
            <v>0</v>
          </cell>
          <cell r="X477">
            <v>0</v>
          </cell>
          <cell r="Y477">
            <v>1812</v>
          </cell>
          <cell r="Z477">
            <v>0</v>
          </cell>
          <cell r="AA477">
            <v>0</v>
          </cell>
          <cell r="AB477">
            <v>0</v>
          </cell>
          <cell r="AC477">
            <v>1812</v>
          </cell>
          <cell r="AD477">
            <v>1812</v>
          </cell>
          <cell r="AE477">
            <v>46061</v>
          </cell>
        </row>
        <row r="478">
          <cell r="V478" t="str">
            <v>CB50670SAHARAALDREGSBD</v>
          </cell>
          <cell r="W478">
            <v>1061</v>
          </cell>
          <cell r="X478">
            <v>1061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1061</v>
          </cell>
        </row>
        <row r="479">
          <cell r="V479" t="str">
            <v>CBF5699AMTGREENAMZCOMREGWMART</v>
          </cell>
          <cell r="W479">
            <v>1</v>
          </cell>
          <cell r="X479">
            <v>1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1</v>
          </cell>
        </row>
        <row r="480">
          <cell r="V480" t="str">
            <v>CBF8062WMTBLACKWMTREGDI</v>
          </cell>
          <cell r="W480">
            <v>-7596</v>
          </cell>
          <cell r="X480">
            <v>0</v>
          </cell>
          <cell r="Y480">
            <v>7596</v>
          </cell>
          <cell r="Z480">
            <v>7596</v>
          </cell>
          <cell r="AA480">
            <v>0</v>
          </cell>
          <cell r="AB480">
            <v>7596</v>
          </cell>
          <cell r="AC480">
            <v>0</v>
          </cell>
          <cell r="AD480">
            <v>2352</v>
          </cell>
          <cell r="AE480">
            <v>45995</v>
          </cell>
          <cell r="AF480">
            <v>2784</v>
          </cell>
          <cell r="AG480">
            <v>46009</v>
          </cell>
          <cell r="AH480">
            <v>2460</v>
          </cell>
          <cell r="AI480">
            <v>46037</v>
          </cell>
        </row>
        <row r="481">
          <cell r="V481" t="str">
            <v>CBS7969ARSBLUEHREGSBD</v>
          </cell>
          <cell r="W481">
            <v>143</v>
          </cell>
          <cell r="X481">
            <v>143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143</v>
          </cell>
        </row>
        <row r="482">
          <cell r="V482" t="str">
            <v>CBS8566DMTMULTI COLORS ON ITEMH12C38SBD</v>
          </cell>
          <cell r="W482">
            <v>1596</v>
          </cell>
          <cell r="X482">
            <v>1596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1596</v>
          </cell>
        </row>
        <row r="483">
          <cell r="V483" t="str">
            <v>CBS8697WMTGREENWMT09F18DI</v>
          </cell>
          <cell r="W483">
            <v>-17370</v>
          </cell>
          <cell r="X483">
            <v>0</v>
          </cell>
          <cell r="Y483">
            <v>17370</v>
          </cell>
          <cell r="Z483">
            <v>17370</v>
          </cell>
          <cell r="AA483">
            <v>0</v>
          </cell>
          <cell r="AB483">
            <v>17370</v>
          </cell>
          <cell r="AC483">
            <v>-8505</v>
          </cell>
          <cell r="AD483">
            <v>81</v>
          </cell>
          <cell r="AE483">
            <v>45990</v>
          </cell>
          <cell r="AF483">
            <v>2196</v>
          </cell>
          <cell r="AG483">
            <v>46000</v>
          </cell>
          <cell r="AH483">
            <v>2241</v>
          </cell>
          <cell r="AI483">
            <v>46001</v>
          </cell>
          <cell r="AJ483">
            <v>4347</v>
          </cell>
          <cell r="AK483">
            <v>46003</v>
          </cell>
        </row>
        <row r="484">
          <cell r="V484" t="str">
            <v>CBS8876ARSGREYXREGSBD</v>
          </cell>
          <cell r="W484">
            <v>0</v>
          </cell>
          <cell r="X484">
            <v>207</v>
          </cell>
          <cell r="Y484">
            <v>0</v>
          </cell>
          <cell r="Z484">
            <v>207</v>
          </cell>
          <cell r="AA484">
            <v>0</v>
          </cell>
          <cell r="AB484">
            <v>207</v>
          </cell>
          <cell r="AC484">
            <v>0</v>
          </cell>
        </row>
        <row r="485">
          <cell r="V485" t="str">
            <v>CG55362ABROWNALDREGSBD</v>
          </cell>
          <cell r="W485">
            <v>36</v>
          </cell>
          <cell r="X485">
            <v>36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36</v>
          </cell>
        </row>
        <row r="486">
          <cell r="V486" t="str">
            <v>CGS7972ARSPINKH12F03SBD</v>
          </cell>
          <cell r="W486">
            <v>1440</v>
          </cell>
          <cell r="X486">
            <v>1440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1440</v>
          </cell>
        </row>
        <row r="487">
          <cell r="V487" t="str">
            <v>CGS7972ARSPURPLEHREGSBD</v>
          </cell>
          <cell r="W487">
            <v>344</v>
          </cell>
          <cell r="X487">
            <v>344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344</v>
          </cell>
        </row>
        <row r="488">
          <cell r="V488" t="str">
            <v>CGS8940ARSPASTEL OMBREREGSBD</v>
          </cell>
          <cell r="W488">
            <v>3</v>
          </cell>
          <cell r="X488">
            <v>3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3</v>
          </cell>
        </row>
        <row r="489">
          <cell r="V489" t="str">
            <v>CGS9687WRSPINKWMTCOMREGDI</v>
          </cell>
          <cell r="W489">
            <v>-180</v>
          </cell>
          <cell r="X489">
            <v>0</v>
          </cell>
          <cell r="Y489">
            <v>180</v>
          </cell>
          <cell r="Z489">
            <v>180</v>
          </cell>
          <cell r="AA489">
            <v>0</v>
          </cell>
          <cell r="AB489">
            <v>180</v>
          </cell>
          <cell r="AC489">
            <v>0</v>
          </cell>
          <cell r="AD489">
            <v>180</v>
          </cell>
          <cell r="AE489">
            <v>46043</v>
          </cell>
        </row>
        <row r="490">
          <cell r="V490" t="str">
            <v>CGS9875WMTPINKWMTCOMREGDI</v>
          </cell>
          <cell r="W490">
            <v>-1536</v>
          </cell>
          <cell r="X490">
            <v>0</v>
          </cell>
          <cell r="Y490">
            <v>1536</v>
          </cell>
          <cell r="Z490">
            <v>1536</v>
          </cell>
          <cell r="AA490">
            <v>0</v>
          </cell>
          <cell r="AB490">
            <v>1536</v>
          </cell>
          <cell r="AC490">
            <v>0</v>
          </cell>
          <cell r="AD490">
            <v>516</v>
          </cell>
          <cell r="AE490">
            <v>46008</v>
          </cell>
          <cell r="AF490">
            <v>324</v>
          </cell>
          <cell r="AG490">
            <v>46017</v>
          </cell>
          <cell r="AH490">
            <v>696</v>
          </cell>
          <cell r="AI490">
            <v>46022</v>
          </cell>
        </row>
        <row r="491">
          <cell r="V491" t="str">
            <v>CLS5868WRSBLACKWMTCOMREGDI</v>
          </cell>
          <cell r="W491">
            <v>-1404</v>
          </cell>
          <cell r="X491">
            <v>0</v>
          </cell>
          <cell r="Y491">
            <v>1404</v>
          </cell>
          <cell r="Z491">
            <v>1404</v>
          </cell>
          <cell r="AA491">
            <v>0</v>
          </cell>
          <cell r="AB491">
            <v>1404</v>
          </cell>
          <cell r="AC491">
            <v>0</v>
          </cell>
          <cell r="AD491">
            <v>216</v>
          </cell>
          <cell r="AE491">
            <v>46001</v>
          </cell>
          <cell r="AF491">
            <v>648</v>
          </cell>
          <cell r="AG491">
            <v>46029</v>
          </cell>
          <cell r="AH491">
            <v>540</v>
          </cell>
          <cell r="AI491">
            <v>46043</v>
          </cell>
        </row>
        <row r="492">
          <cell r="V492" t="str">
            <v>CLS8137ARSBLACKXREGSBD</v>
          </cell>
          <cell r="W492">
            <v>304</v>
          </cell>
          <cell r="X492">
            <v>304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304</v>
          </cell>
        </row>
        <row r="493">
          <cell r="V493" t="str">
            <v>CLS8876ARSBONEXREGSBD</v>
          </cell>
          <cell r="W493">
            <v>305</v>
          </cell>
          <cell r="X493">
            <v>305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305</v>
          </cell>
        </row>
        <row r="494">
          <cell r="V494" t="str">
            <v>CLS8921ARSPINK TAUPE WHITEIGS15F01DI</v>
          </cell>
          <cell r="W494">
            <v>-120</v>
          </cell>
          <cell r="X494">
            <v>0</v>
          </cell>
          <cell r="Y494">
            <v>120</v>
          </cell>
          <cell r="Z494">
            <v>120</v>
          </cell>
          <cell r="AA494">
            <v>0</v>
          </cell>
          <cell r="AB494">
            <v>120</v>
          </cell>
          <cell r="AC494">
            <v>0</v>
          </cell>
          <cell r="AD494">
            <v>120</v>
          </cell>
          <cell r="AE494">
            <v>46108</v>
          </cell>
        </row>
        <row r="495">
          <cell r="V495" t="str">
            <v>CLS9847WRSTAUPEWMT08F04DI</v>
          </cell>
          <cell r="W495">
            <v>-680</v>
          </cell>
          <cell r="X495">
            <v>0</v>
          </cell>
          <cell r="Y495">
            <v>680</v>
          </cell>
          <cell r="Z495">
            <v>680</v>
          </cell>
          <cell r="AA495">
            <v>0</v>
          </cell>
          <cell r="AB495">
            <v>680</v>
          </cell>
          <cell r="AC495">
            <v>-184</v>
          </cell>
          <cell r="AD495">
            <v>16</v>
          </cell>
          <cell r="AE495">
            <v>46064</v>
          </cell>
          <cell r="AF495">
            <v>104</v>
          </cell>
          <cell r="AG495">
            <v>46066</v>
          </cell>
          <cell r="AH495">
            <v>184</v>
          </cell>
          <cell r="AI495">
            <v>46067</v>
          </cell>
          <cell r="AJ495">
            <v>192</v>
          </cell>
          <cell r="AK495">
            <v>46073</v>
          </cell>
        </row>
        <row r="496">
          <cell r="V496" t="str">
            <v>CMF8059ARSBLACKH12F19SBD</v>
          </cell>
          <cell r="W496">
            <v>2496</v>
          </cell>
          <cell r="X496">
            <v>2496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2496</v>
          </cell>
        </row>
        <row r="497">
          <cell r="V497" t="str">
            <v>CMF8059ARSBLUEREGSBD</v>
          </cell>
          <cell r="W497">
            <v>1</v>
          </cell>
          <cell r="X497">
            <v>1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1</v>
          </cell>
        </row>
        <row r="498">
          <cell r="V498" t="str">
            <v>CMF9694AASBLACKHREGSBD</v>
          </cell>
          <cell r="W498">
            <v>0</v>
          </cell>
          <cell r="X498">
            <v>0</v>
          </cell>
          <cell r="Y498">
            <v>1200</v>
          </cell>
          <cell r="Z498">
            <v>0</v>
          </cell>
          <cell r="AA498">
            <v>0</v>
          </cell>
          <cell r="AB498">
            <v>0</v>
          </cell>
          <cell r="AC498">
            <v>1200</v>
          </cell>
          <cell r="AD498">
            <v>1200</v>
          </cell>
          <cell r="AE498">
            <v>46087</v>
          </cell>
        </row>
        <row r="499">
          <cell r="V499" t="str">
            <v>CMF9937AASCORAL MARLINXREGSBD</v>
          </cell>
          <cell r="W499">
            <v>-10</v>
          </cell>
          <cell r="X499">
            <v>0</v>
          </cell>
          <cell r="Y499">
            <v>1200</v>
          </cell>
          <cell r="Z499">
            <v>10</v>
          </cell>
          <cell r="AA499">
            <v>0</v>
          </cell>
          <cell r="AB499">
            <v>10</v>
          </cell>
          <cell r="AC499">
            <v>1190</v>
          </cell>
          <cell r="AD499">
            <v>1200</v>
          </cell>
          <cell r="AE499">
            <v>46087</v>
          </cell>
        </row>
        <row r="500">
          <cell r="V500" t="str">
            <v>CMF9937AASGREYXREGSBD</v>
          </cell>
          <cell r="W500">
            <v>0</v>
          </cell>
          <cell r="X500">
            <v>0</v>
          </cell>
          <cell r="Y500">
            <v>1800</v>
          </cell>
          <cell r="Z500">
            <v>0</v>
          </cell>
          <cell r="AA500">
            <v>0</v>
          </cell>
          <cell r="AB500">
            <v>0</v>
          </cell>
          <cell r="AC500">
            <v>1800</v>
          </cell>
          <cell r="AD500">
            <v>1800</v>
          </cell>
          <cell r="AE500">
            <v>46087</v>
          </cell>
        </row>
        <row r="501">
          <cell r="V501" t="str">
            <v>CMS7501WRTCAMOUFLAGEWMTCOMREGDI</v>
          </cell>
          <cell r="W501">
            <v>-768</v>
          </cell>
          <cell r="X501">
            <v>0</v>
          </cell>
          <cell r="Y501">
            <v>768</v>
          </cell>
          <cell r="Z501">
            <v>768</v>
          </cell>
          <cell r="AA501">
            <v>0</v>
          </cell>
          <cell r="AB501">
            <v>768</v>
          </cell>
          <cell r="AC501">
            <v>0</v>
          </cell>
          <cell r="AD501">
            <v>264</v>
          </cell>
          <cell r="AE501">
            <v>45980</v>
          </cell>
          <cell r="AF501">
            <v>156</v>
          </cell>
          <cell r="AG501">
            <v>45991</v>
          </cell>
          <cell r="AH501">
            <v>348</v>
          </cell>
          <cell r="AI501">
            <v>45993</v>
          </cell>
        </row>
        <row r="502">
          <cell r="V502" t="str">
            <v>CMS8138ARSTEALREGAMAZON</v>
          </cell>
          <cell r="W502">
            <v>14</v>
          </cell>
          <cell r="X502">
            <v>14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14</v>
          </cell>
        </row>
        <row r="503">
          <cell r="V503" t="str">
            <v>CMS8920WRSBROWNWMTCOMREGDI</v>
          </cell>
          <cell r="W503">
            <v>-2556</v>
          </cell>
          <cell r="X503">
            <v>0</v>
          </cell>
          <cell r="Y503">
            <v>2556</v>
          </cell>
          <cell r="Z503">
            <v>2556</v>
          </cell>
          <cell r="AA503">
            <v>0</v>
          </cell>
          <cell r="AB503">
            <v>2556</v>
          </cell>
          <cell r="AC503">
            <v>-552</v>
          </cell>
          <cell r="AD503">
            <v>564</v>
          </cell>
          <cell r="AE503">
            <v>45980</v>
          </cell>
          <cell r="AF503">
            <v>360</v>
          </cell>
          <cell r="AG503">
            <v>45991</v>
          </cell>
          <cell r="AH503">
            <v>756</v>
          </cell>
          <cell r="AI503">
            <v>45993</v>
          </cell>
          <cell r="AJ503">
            <v>324</v>
          </cell>
          <cell r="AK503">
            <v>46028</v>
          </cell>
        </row>
        <row r="504">
          <cell r="V504" t="str">
            <v>CPS9848WRSBLUEWMTCOMREGDI</v>
          </cell>
          <cell r="W504">
            <v>-1452</v>
          </cell>
          <cell r="X504">
            <v>0</v>
          </cell>
          <cell r="Y504">
            <v>1452</v>
          </cell>
          <cell r="Z504">
            <v>1452</v>
          </cell>
          <cell r="AA504">
            <v>0</v>
          </cell>
          <cell r="AB504">
            <v>1452</v>
          </cell>
          <cell r="AC504">
            <v>0</v>
          </cell>
          <cell r="AD504">
            <v>504</v>
          </cell>
          <cell r="AE504">
            <v>46050</v>
          </cell>
          <cell r="AF504">
            <v>288</v>
          </cell>
          <cell r="AG504">
            <v>46059</v>
          </cell>
          <cell r="AH504">
            <v>660</v>
          </cell>
          <cell r="AI504">
            <v>46064</v>
          </cell>
        </row>
        <row r="505">
          <cell r="V505" t="str">
            <v>CTS5868WRSBLACKWMTREGDI</v>
          </cell>
          <cell r="W505">
            <v>-3516</v>
          </cell>
          <cell r="X505">
            <v>0</v>
          </cell>
          <cell r="Y505">
            <v>3516</v>
          </cell>
          <cell r="Z505">
            <v>3516</v>
          </cell>
          <cell r="AA505">
            <v>0</v>
          </cell>
          <cell r="AB505">
            <v>3516</v>
          </cell>
          <cell r="AC505">
            <v>0</v>
          </cell>
          <cell r="AD505">
            <v>2220</v>
          </cell>
          <cell r="AE505">
            <v>46013</v>
          </cell>
          <cell r="AF505">
            <v>1296</v>
          </cell>
          <cell r="AG505">
            <v>46027</v>
          </cell>
        </row>
        <row r="506">
          <cell r="V506" t="str">
            <v>CTS8966WRSCLOUD GREYWMTREGDI</v>
          </cell>
          <cell r="W506">
            <v>-2028</v>
          </cell>
          <cell r="X506">
            <v>0</v>
          </cell>
          <cell r="Y506">
            <v>2028</v>
          </cell>
          <cell r="Z506">
            <v>2028</v>
          </cell>
          <cell r="AA506">
            <v>0</v>
          </cell>
          <cell r="AB506">
            <v>2028</v>
          </cell>
          <cell r="AC506">
            <v>0</v>
          </cell>
          <cell r="AD506">
            <v>2028</v>
          </cell>
          <cell r="AE506">
            <v>45986</v>
          </cell>
        </row>
        <row r="507">
          <cell r="V507" t="str">
            <v>CTS9675WRSNEON GREENWMTCOMREGDI</v>
          </cell>
          <cell r="W507">
            <v>-1992</v>
          </cell>
          <cell r="X507">
            <v>0</v>
          </cell>
          <cell r="Y507">
            <v>1992</v>
          </cell>
          <cell r="Z507">
            <v>1992</v>
          </cell>
          <cell r="AA507">
            <v>0</v>
          </cell>
          <cell r="AB507">
            <v>1992</v>
          </cell>
          <cell r="AC507">
            <v>0</v>
          </cell>
          <cell r="AD507">
            <v>672</v>
          </cell>
          <cell r="AE507">
            <v>46022</v>
          </cell>
          <cell r="AF507">
            <v>432</v>
          </cell>
          <cell r="AG507">
            <v>46031</v>
          </cell>
          <cell r="AH507">
            <v>888</v>
          </cell>
          <cell r="AI507">
            <v>46036</v>
          </cell>
        </row>
        <row r="508">
          <cell r="V508" t="str">
            <v>CTS9791WRSOMBREWMT08F15DI</v>
          </cell>
          <cell r="W508">
            <v>-2400</v>
          </cell>
          <cell r="X508">
            <v>0</v>
          </cell>
          <cell r="Y508">
            <v>2400</v>
          </cell>
          <cell r="Z508">
            <v>2400</v>
          </cell>
          <cell r="AA508">
            <v>0</v>
          </cell>
          <cell r="AB508">
            <v>2400</v>
          </cell>
          <cell r="AC508">
            <v>0</v>
          </cell>
          <cell r="AD508">
            <v>2400</v>
          </cell>
          <cell r="AE508">
            <v>45980</v>
          </cell>
        </row>
        <row r="509">
          <cell r="V509" t="str">
            <v>CTS9840WRSPEACH PINK MINT MULTIWMTCOMREGDI</v>
          </cell>
          <cell r="W509">
            <v>-1032</v>
          </cell>
          <cell r="X509">
            <v>0</v>
          </cell>
          <cell r="Y509">
            <v>1032</v>
          </cell>
          <cell r="Z509">
            <v>1032</v>
          </cell>
          <cell r="AA509">
            <v>0</v>
          </cell>
          <cell r="AB509">
            <v>1032</v>
          </cell>
          <cell r="AC509">
            <v>0</v>
          </cell>
          <cell r="AD509">
            <v>540</v>
          </cell>
          <cell r="AE509">
            <v>46022</v>
          </cell>
          <cell r="AF509">
            <v>492</v>
          </cell>
          <cell r="AG509">
            <v>46036</v>
          </cell>
        </row>
        <row r="510">
          <cell r="V510" t="str">
            <v>CTS9852WRSBLUEWMT14F08DI</v>
          </cell>
          <cell r="W510">
            <v>-1148</v>
          </cell>
          <cell r="X510">
            <v>0</v>
          </cell>
          <cell r="Y510">
            <v>1148</v>
          </cell>
          <cell r="Z510">
            <v>1148</v>
          </cell>
          <cell r="AA510">
            <v>0</v>
          </cell>
          <cell r="AB510">
            <v>1148</v>
          </cell>
          <cell r="AC510">
            <v>-462</v>
          </cell>
          <cell r="AD510">
            <v>196</v>
          </cell>
          <cell r="AE510">
            <v>46042</v>
          </cell>
          <cell r="AF510">
            <v>154</v>
          </cell>
          <cell r="AG510">
            <v>46048</v>
          </cell>
          <cell r="AH510">
            <v>308</v>
          </cell>
          <cell r="AI510">
            <v>46052</v>
          </cell>
          <cell r="AJ510">
            <v>28</v>
          </cell>
          <cell r="AK510">
            <v>46053</v>
          </cell>
        </row>
        <row r="511">
          <cell r="V511" t="str">
            <v>FBS1063AMTBLACKSHOREGSBD</v>
          </cell>
          <cell r="W511">
            <v>-3780</v>
          </cell>
          <cell r="X511">
            <v>0</v>
          </cell>
          <cell r="Y511">
            <v>3780</v>
          </cell>
          <cell r="Z511">
            <v>3780</v>
          </cell>
          <cell r="AA511">
            <v>0</v>
          </cell>
          <cell r="AB511">
            <v>3780</v>
          </cell>
          <cell r="AC511">
            <v>0</v>
          </cell>
          <cell r="AD511">
            <v>1260</v>
          </cell>
          <cell r="AE511">
            <v>46082</v>
          </cell>
          <cell r="AF511">
            <v>1320</v>
          </cell>
          <cell r="AG511">
            <v>46110</v>
          </cell>
          <cell r="AH511">
            <v>1200</v>
          </cell>
          <cell r="AI511">
            <v>46138</v>
          </cell>
        </row>
        <row r="512">
          <cell r="V512" t="str">
            <v>FBS5844BMTBLACK GREENHREGSBD</v>
          </cell>
          <cell r="W512">
            <v>0</v>
          </cell>
          <cell r="X512">
            <v>17</v>
          </cell>
          <cell r="Y512">
            <v>0</v>
          </cell>
          <cell r="Z512">
            <v>17</v>
          </cell>
          <cell r="AA512">
            <v>0</v>
          </cell>
          <cell r="AB512">
            <v>17</v>
          </cell>
          <cell r="AC512">
            <v>0</v>
          </cell>
        </row>
        <row r="513">
          <cell r="V513" t="str">
            <v>FBS8606AMTGREENH06D17SBD</v>
          </cell>
          <cell r="W513">
            <v>0</v>
          </cell>
          <cell r="X513">
            <v>4800</v>
          </cell>
          <cell r="Y513">
            <v>0</v>
          </cell>
          <cell r="Z513">
            <v>4800</v>
          </cell>
          <cell r="AA513">
            <v>0</v>
          </cell>
          <cell r="AB513">
            <v>4800</v>
          </cell>
          <cell r="AC513">
            <v>0</v>
          </cell>
        </row>
        <row r="514">
          <cell r="V514" t="str">
            <v>FBS8732APLNAVYMJR16F02SBD</v>
          </cell>
          <cell r="W514">
            <v>-4288</v>
          </cell>
          <cell r="X514">
            <v>0</v>
          </cell>
          <cell r="Y514">
            <v>4288</v>
          </cell>
          <cell r="Z514">
            <v>4288</v>
          </cell>
          <cell r="AA514">
            <v>0</v>
          </cell>
          <cell r="AB514">
            <v>4288</v>
          </cell>
          <cell r="AC514">
            <v>0</v>
          </cell>
          <cell r="AD514">
            <v>4288</v>
          </cell>
          <cell r="AE514">
            <v>46068</v>
          </cell>
        </row>
        <row r="515">
          <cell r="V515" t="str">
            <v>FBS9699BASBLACKHREGSBD</v>
          </cell>
          <cell r="W515">
            <v>0</v>
          </cell>
          <cell r="X515">
            <v>0</v>
          </cell>
          <cell r="Y515">
            <v>1200</v>
          </cell>
          <cell r="Z515">
            <v>0</v>
          </cell>
          <cell r="AA515">
            <v>0</v>
          </cell>
          <cell r="AB515">
            <v>0</v>
          </cell>
          <cell r="AC515">
            <v>1200</v>
          </cell>
          <cell r="AD515">
            <v>1200</v>
          </cell>
          <cell r="AE515">
            <v>46061</v>
          </cell>
        </row>
        <row r="516">
          <cell r="V516" t="str">
            <v>FBS9916WMTIVORYWMTREGDI</v>
          </cell>
          <cell r="W516">
            <v>-49188</v>
          </cell>
          <cell r="X516">
            <v>0</v>
          </cell>
          <cell r="Y516">
            <v>49188</v>
          </cell>
          <cell r="Z516">
            <v>49188</v>
          </cell>
          <cell r="AA516">
            <v>0</v>
          </cell>
          <cell r="AB516">
            <v>49188</v>
          </cell>
          <cell r="AC516">
            <v>0</v>
          </cell>
          <cell r="AD516">
            <v>10140</v>
          </cell>
          <cell r="AE516">
            <v>46022</v>
          </cell>
          <cell r="AF516">
            <v>13464</v>
          </cell>
          <cell r="AG516">
            <v>46057</v>
          </cell>
          <cell r="AH516">
            <v>14004</v>
          </cell>
          <cell r="AI516">
            <v>46092</v>
          </cell>
          <cell r="AJ516">
            <v>11580</v>
          </cell>
          <cell r="AK516">
            <v>46127</v>
          </cell>
        </row>
        <row r="517">
          <cell r="V517" t="str">
            <v>FBS9934AASBLACK TEALXREGSBD</v>
          </cell>
          <cell r="W517">
            <v>0</v>
          </cell>
          <cell r="X517">
            <v>0</v>
          </cell>
          <cell r="Y517">
            <v>1200</v>
          </cell>
          <cell r="Z517">
            <v>0</v>
          </cell>
          <cell r="AA517">
            <v>0</v>
          </cell>
          <cell r="AB517">
            <v>0</v>
          </cell>
          <cell r="AC517">
            <v>1200</v>
          </cell>
          <cell r="AD517">
            <v>1200</v>
          </cell>
          <cell r="AE517">
            <v>46061</v>
          </cell>
        </row>
        <row r="518">
          <cell r="V518" t="str">
            <v>FBS9934AASBLUE ORANGEXREGSBD</v>
          </cell>
          <cell r="W518">
            <v>0</v>
          </cell>
          <cell r="X518">
            <v>0</v>
          </cell>
          <cell r="Y518">
            <v>1200</v>
          </cell>
          <cell r="Z518">
            <v>0</v>
          </cell>
          <cell r="AA518">
            <v>0</v>
          </cell>
          <cell r="AB518">
            <v>0</v>
          </cell>
          <cell r="AC518">
            <v>1200</v>
          </cell>
          <cell r="AD518">
            <v>1200</v>
          </cell>
          <cell r="AE518">
            <v>46061</v>
          </cell>
        </row>
        <row r="519">
          <cell r="V519" t="str">
            <v>FBS9959APLNAVY REDMJR14F02SBD</v>
          </cell>
          <cell r="W519">
            <v>-3752</v>
          </cell>
          <cell r="X519">
            <v>0</v>
          </cell>
          <cell r="Y519">
            <v>3752</v>
          </cell>
          <cell r="Z519">
            <v>3752</v>
          </cell>
          <cell r="AA519">
            <v>0</v>
          </cell>
          <cell r="AB519">
            <v>3752</v>
          </cell>
          <cell r="AC519">
            <v>0</v>
          </cell>
          <cell r="AD519">
            <v>3752</v>
          </cell>
          <cell r="AE519">
            <v>46086</v>
          </cell>
        </row>
        <row r="520">
          <cell r="V520" t="str">
            <v>FGS7929ABEPINKH12D77SBD</v>
          </cell>
          <cell r="W520">
            <v>1188</v>
          </cell>
          <cell r="X520">
            <v>1188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1188</v>
          </cell>
        </row>
        <row r="521">
          <cell r="V521" t="str">
            <v>FGS7929ABEPINKHREGSBD</v>
          </cell>
          <cell r="W521">
            <v>942</v>
          </cell>
          <cell r="X521">
            <v>942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942</v>
          </cell>
        </row>
        <row r="522">
          <cell r="V522" t="str">
            <v>FGS8731APLPINK PURPLEMJR16F02SBD</v>
          </cell>
          <cell r="W522">
            <v>-4288</v>
          </cell>
          <cell r="X522">
            <v>0</v>
          </cell>
          <cell r="Y522">
            <v>4288</v>
          </cell>
          <cell r="Z522">
            <v>4288</v>
          </cell>
          <cell r="AA522">
            <v>0</v>
          </cell>
          <cell r="AB522">
            <v>4288</v>
          </cell>
          <cell r="AC522">
            <v>0</v>
          </cell>
          <cell r="AD522">
            <v>4288</v>
          </cell>
          <cell r="AE522">
            <v>46068</v>
          </cell>
        </row>
        <row r="523">
          <cell r="V523" t="str">
            <v>FBS9990APLBONEMJR15F11SBD</v>
          </cell>
          <cell r="W523">
            <v>-4020</v>
          </cell>
          <cell r="X523">
            <v>0</v>
          </cell>
          <cell r="Y523">
            <v>4020</v>
          </cell>
          <cell r="Z523">
            <v>4020</v>
          </cell>
          <cell r="AA523">
            <v>0</v>
          </cell>
          <cell r="AB523">
            <v>4020</v>
          </cell>
          <cell r="AC523">
            <v>0</v>
          </cell>
          <cell r="AD523">
            <v>4020</v>
          </cell>
          <cell r="AE523">
            <v>46086</v>
          </cell>
        </row>
        <row r="524">
          <cell r="V524" t="str">
            <v>FGS9814WPLTURQUOISEWMT09D01DI</v>
          </cell>
          <cell r="W524">
            <v>-1089</v>
          </cell>
          <cell r="X524">
            <v>0</v>
          </cell>
          <cell r="Y524">
            <v>1089</v>
          </cell>
          <cell r="Z524">
            <v>1089</v>
          </cell>
          <cell r="AA524">
            <v>0</v>
          </cell>
          <cell r="AB524">
            <v>1089</v>
          </cell>
          <cell r="AC524">
            <v>-810</v>
          </cell>
          <cell r="AD524">
            <v>9</v>
          </cell>
          <cell r="AE524">
            <v>45997</v>
          </cell>
          <cell r="AF524">
            <v>126</v>
          </cell>
          <cell r="AG524">
            <v>46006</v>
          </cell>
          <cell r="AH524">
            <v>108</v>
          </cell>
          <cell r="AI524">
            <v>46008</v>
          </cell>
          <cell r="AJ524">
            <v>36</v>
          </cell>
          <cell r="AK524">
            <v>46009</v>
          </cell>
        </row>
        <row r="525">
          <cell r="V525" t="str">
            <v>FLF6712AJBIVORYH06A08SBD</v>
          </cell>
          <cell r="W525">
            <v>0</v>
          </cell>
          <cell r="X525">
            <v>1800</v>
          </cell>
          <cell r="Y525">
            <v>0</v>
          </cell>
          <cell r="Z525">
            <v>1800</v>
          </cell>
          <cell r="AA525">
            <v>0</v>
          </cell>
          <cell r="AB525">
            <v>1800</v>
          </cell>
          <cell r="AC525">
            <v>0</v>
          </cell>
        </row>
        <row r="526">
          <cell r="V526" t="str">
            <v>FMF5014ARTBROWNAMZCOMREGSBD</v>
          </cell>
          <cell r="W526">
            <v>0</v>
          </cell>
          <cell r="X526">
            <v>249</v>
          </cell>
          <cell r="Y526">
            <v>0</v>
          </cell>
          <cell r="Z526">
            <v>249</v>
          </cell>
          <cell r="AA526">
            <v>0</v>
          </cell>
          <cell r="AB526">
            <v>249</v>
          </cell>
          <cell r="AC526">
            <v>0</v>
          </cell>
        </row>
        <row r="527">
          <cell r="V527" t="str">
            <v>FMS4216AIZTAN-BEIGEREGSBD</v>
          </cell>
          <cell r="W527">
            <v>1</v>
          </cell>
          <cell r="X527">
            <v>1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1</v>
          </cell>
        </row>
        <row r="528">
          <cell r="V528" t="str">
            <v>FMS5279AIZGREYAMZCOMREGSBD</v>
          </cell>
          <cell r="W528">
            <v>43</v>
          </cell>
          <cell r="X528">
            <v>43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43</v>
          </cell>
        </row>
        <row r="529">
          <cell r="V529" t="str">
            <v>FMS5337APLTAN-BEIGEMJR12A39SBD</v>
          </cell>
          <cell r="W529">
            <v>-3192</v>
          </cell>
          <cell r="X529">
            <v>0</v>
          </cell>
          <cell r="Y529">
            <v>3192</v>
          </cell>
          <cell r="Z529">
            <v>3192</v>
          </cell>
          <cell r="AA529">
            <v>0</v>
          </cell>
          <cell r="AB529">
            <v>3192</v>
          </cell>
          <cell r="AC529">
            <v>0</v>
          </cell>
          <cell r="AD529">
            <v>3192</v>
          </cell>
          <cell r="AE529">
            <v>46069</v>
          </cell>
        </row>
        <row r="530">
          <cell r="V530" t="str">
            <v>FMS8672AIZWHITE NAVYJCPREGSBD</v>
          </cell>
          <cell r="W530">
            <v>2</v>
          </cell>
          <cell r="X530">
            <v>2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2</v>
          </cell>
        </row>
        <row r="531">
          <cell r="V531" t="str">
            <v>FMS8751ADKTAUPEH12A53SBD</v>
          </cell>
          <cell r="W531">
            <v>0</v>
          </cell>
          <cell r="X531">
            <v>2976</v>
          </cell>
          <cell r="Y531">
            <v>0</v>
          </cell>
          <cell r="Z531">
            <v>0</v>
          </cell>
          <cell r="AA531">
            <v>2976</v>
          </cell>
          <cell r="AB531">
            <v>2976</v>
          </cell>
          <cell r="AC531">
            <v>0</v>
          </cell>
        </row>
        <row r="532">
          <cell r="V532" t="str">
            <v>FMS8756APLGREYMJR12A39SBD</v>
          </cell>
          <cell r="W532">
            <v>-2064</v>
          </cell>
          <cell r="X532">
            <v>0</v>
          </cell>
          <cell r="Y532">
            <v>2064</v>
          </cell>
          <cell r="Z532">
            <v>2064</v>
          </cell>
          <cell r="AA532">
            <v>0</v>
          </cell>
          <cell r="AB532">
            <v>2064</v>
          </cell>
          <cell r="AC532">
            <v>0</v>
          </cell>
          <cell r="AD532">
            <v>2064</v>
          </cell>
          <cell r="AE532">
            <v>46069</v>
          </cell>
        </row>
        <row r="533">
          <cell r="V533" t="str">
            <v>FMS8798WPLNAVYWMTCOMREGDI</v>
          </cell>
          <cell r="W533">
            <v>-576</v>
          </cell>
          <cell r="X533">
            <v>0</v>
          </cell>
          <cell r="Y533">
            <v>576</v>
          </cell>
          <cell r="Z533">
            <v>576</v>
          </cell>
          <cell r="AA533">
            <v>0</v>
          </cell>
          <cell r="AB533">
            <v>576</v>
          </cell>
          <cell r="AC533">
            <v>0</v>
          </cell>
          <cell r="AD533">
            <v>288</v>
          </cell>
          <cell r="AE533">
            <v>45993</v>
          </cell>
          <cell r="AF533">
            <v>288</v>
          </cell>
          <cell r="AG533">
            <v>46007</v>
          </cell>
        </row>
        <row r="534">
          <cell r="V534" t="str">
            <v>FMS8887ADKOLIVEH12A53SBD</v>
          </cell>
          <cell r="W534">
            <v>0</v>
          </cell>
          <cell r="X534">
            <v>2400</v>
          </cell>
          <cell r="Y534">
            <v>0</v>
          </cell>
          <cell r="Z534">
            <v>2400</v>
          </cell>
          <cell r="AA534">
            <v>0</v>
          </cell>
          <cell r="AB534">
            <v>2400</v>
          </cell>
          <cell r="AC534">
            <v>0</v>
          </cell>
        </row>
        <row r="535">
          <cell r="V535" t="str">
            <v>FMS8887ADKTAUPEH12A53SBD</v>
          </cell>
          <cell r="W535">
            <v>0</v>
          </cell>
          <cell r="X535">
            <v>1956</v>
          </cell>
          <cell r="Y535">
            <v>0</v>
          </cell>
          <cell r="Z535">
            <v>0</v>
          </cell>
          <cell r="AA535">
            <v>1956</v>
          </cell>
          <cell r="AB535">
            <v>1956</v>
          </cell>
          <cell r="AC535">
            <v>0</v>
          </cell>
        </row>
        <row r="536">
          <cell r="V536" t="str">
            <v>FMS9163AASWHITESAMCOMREGSBD</v>
          </cell>
          <cell r="W536">
            <v>-3312</v>
          </cell>
          <cell r="X536">
            <v>0</v>
          </cell>
          <cell r="Y536">
            <v>3312</v>
          </cell>
          <cell r="Z536">
            <v>3312</v>
          </cell>
          <cell r="AA536">
            <v>0</v>
          </cell>
          <cell r="AB536">
            <v>3312</v>
          </cell>
          <cell r="AC536">
            <v>0</v>
          </cell>
          <cell r="AD536">
            <v>3312</v>
          </cell>
          <cell r="AE536">
            <v>46111</v>
          </cell>
        </row>
        <row r="537">
          <cell r="V537" t="str">
            <v>FMS9518BASNAVYHREGSBD</v>
          </cell>
          <cell r="W537">
            <v>-12</v>
          </cell>
          <cell r="X537">
            <v>0</v>
          </cell>
          <cell r="Y537">
            <v>1812</v>
          </cell>
          <cell r="Z537">
            <v>12</v>
          </cell>
          <cell r="AA537">
            <v>0</v>
          </cell>
          <cell r="AB537">
            <v>12</v>
          </cell>
          <cell r="AC537">
            <v>1800</v>
          </cell>
          <cell r="AD537">
            <v>1812</v>
          </cell>
          <cell r="AE537">
            <v>46061</v>
          </cell>
        </row>
        <row r="538">
          <cell r="V538" t="str">
            <v>FMS9526BASBLACKRKR12F19SBD</v>
          </cell>
          <cell r="W538">
            <v>-1500</v>
          </cell>
          <cell r="X538">
            <v>0</v>
          </cell>
          <cell r="Y538">
            <v>1500</v>
          </cell>
          <cell r="Z538">
            <v>1500</v>
          </cell>
          <cell r="AA538">
            <v>0</v>
          </cell>
          <cell r="AB538">
            <v>1500</v>
          </cell>
          <cell r="AC538">
            <v>0</v>
          </cell>
          <cell r="AD538">
            <v>1500</v>
          </cell>
          <cell r="AE538">
            <v>46113</v>
          </cell>
        </row>
        <row r="539">
          <cell r="V539" t="str">
            <v>FMS9526BASGREYHREGSBD</v>
          </cell>
          <cell r="W539">
            <v>-22</v>
          </cell>
          <cell r="X539">
            <v>0</v>
          </cell>
          <cell r="Y539">
            <v>2400</v>
          </cell>
          <cell r="Z539">
            <v>22</v>
          </cell>
          <cell r="AA539">
            <v>0</v>
          </cell>
          <cell r="AB539">
            <v>22</v>
          </cell>
          <cell r="AC539">
            <v>2378</v>
          </cell>
          <cell r="AD539">
            <v>2400</v>
          </cell>
          <cell r="AE539">
            <v>46061</v>
          </cell>
        </row>
        <row r="540">
          <cell r="V540" t="str">
            <v>FTS4367ARDPINKREGSBD</v>
          </cell>
          <cell r="W540">
            <v>10</v>
          </cell>
          <cell r="X540">
            <v>10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10</v>
          </cell>
        </row>
        <row r="541">
          <cell r="V541" t="str">
            <v>FTS7046APABLUE GREENAMZCOMREGSBD</v>
          </cell>
          <cell r="W541">
            <v>3</v>
          </cell>
          <cell r="X541">
            <v>3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3</v>
          </cell>
        </row>
        <row r="542">
          <cell r="V542" t="str">
            <v>FTS8683WPLBLUEWMT08F11DI</v>
          </cell>
          <cell r="W542">
            <v>-14568</v>
          </cell>
          <cell r="X542">
            <v>0</v>
          </cell>
          <cell r="Y542">
            <v>14568</v>
          </cell>
          <cell r="Z542">
            <v>14568</v>
          </cell>
          <cell r="AA542">
            <v>0</v>
          </cell>
          <cell r="AB542">
            <v>14568</v>
          </cell>
          <cell r="AC542">
            <v>-10856</v>
          </cell>
          <cell r="AD542">
            <v>8</v>
          </cell>
          <cell r="AE542">
            <v>45966</v>
          </cell>
          <cell r="AF542">
            <v>56</v>
          </cell>
          <cell r="AG542">
            <v>45990</v>
          </cell>
          <cell r="AH542">
            <v>1792</v>
          </cell>
          <cell r="AI542">
            <v>46000</v>
          </cell>
          <cell r="AJ542">
            <v>1856</v>
          </cell>
          <cell r="AK542">
            <v>46001</v>
          </cell>
        </row>
        <row r="543">
          <cell r="V543" t="str">
            <v>FTS8683WPLBROWNWMT12F11DI</v>
          </cell>
          <cell r="W543">
            <v>-29880</v>
          </cell>
          <cell r="X543">
            <v>0</v>
          </cell>
          <cell r="Y543">
            <v>29880</v>
          </cell>
          <cell r="Z543">
            <v>29880</v>
          </cell>
          <cell r="AA543">
            <v>0</v>
          </cell>
          <cell r="AB543">
            <v>29880</v>
          </cell>
          <cell r="AC543">
            <v>-24900</v>
          </cell>
          <cell r="AD543">
            <v>24</v>
          </cell>
          <cell r="AE543">
            <v>45966</v>
          </cell>
          <cell r="AF543">
            <v>24</v>
          </cell>
          <cell r="AG543">
            <v>45974</v>
          </cell>
          <cell r="AH543">
            <v>132</v>
          </cell>
          <cell r="AI543">
            <v>45990</v>
          </cell>
          <cell r="AJ543">
            <v>4800</v>
          </cell>
          <cell r="AK543">
            <v>46000</v>
          </cell>
        </row>
        <row r="544">
          <cell r="V544" t="str">
            <v>FTS8683WPLLIGHT  TANWMTCOMREGDI</v>
          </cell>
          <cell r="W544">
            <v>-1944</v>
          </cell>
          <cell r="X544">
            <v>0</v>
          </cell>
          <cell r="Y544">
            <v>1944</v>
          </cell>
          <cell r="Z544">
            <v>1944</v>
          </cell>
          <cell r="AA544">
            <v>0</v>
          </cell>
          <cell r="AB544">
            <v>1944</v>
          </cell>
          <cell r="AC544">
            <v>0</v>
          </cell>
          <cell r="AD544">
            <v>540</v>
          </cell>
          <cell r="AE544">
            <v>46001</v>
          </cell>
          <cell r="AF544">
            <v>480</v>
          </cell>
          <cell r="AG544">
            <v>46050</v>
          </cell>
          <cell r="AH544">
            <v>276</v>
          </cell>
          <cell r="AI544">
            <v>46059</v>
          </cell>
          <cell r="AJ544">
            <v>648</v>
          </cell>
          <cell r="AK544">
            <v>46064</v>
          </cell>
        </row>
        <row r="545">
          <cell r="V545" t="str">
            <v>CPS9946WRSPINK YELLOW MINT OMBREWMTCOMREGDI</v>
          </cell>
          <cell r="W545">
            <v>-1272</v>
          </cell>
          <cell r="X545">
            <v>0</v>
          </cell>
          <cell r="Y545">
            <v>1272</v>
          </cell>
          <cell r="Z545">
            <v>1272</v>
          </cell>
          <cell r="AA545">
            <v>0</v>
          </cell>
          <cell r="AB545">
            <v>1272</v>
          </cell>
          <cell r="AC545">
            <v>0</v>
          </cell>
          <cell r="AD545">
            <v>180</v>
          </cell>
          <cell r="AE545">
            <v>46001</v>
          </cell>
          <cell r="AF545">
            <v>384</v>
          </cell>
          <cell r="AG545">
            <v>46043</v>
          </cell>
          <cell r="AH545">
            <v>228</v>
          </cell>
          <cell r="AI545">
            <v>46052</v>
          </cell>
          <cell r="AJ545">
            <v>480</v>
          </cell>
          <cell r="AK545">
            <v>46057</v>
          </cell>
        </row>
        <row r="546">
          <cell r="V546" t="str">
            <v>CTS9674WRSHIBISCUSWMTCOMREGDI</v>
          </cell>
          <cell r="W546">
            <v>-1152</v>
          </cell>
          <cell r="X546">
            <v>0</v>
          </cell>
          <cell r="Y546">
            <v>1152</v>
          </cell>
          <cell r="Z546">
            <v>1152</v>
          </cell>
          <cell r="AA546">
            <v>0</v>
          </cell>
          <cell r="AB546">
            <v>1152</v>
          </cell>
          <cell r="AC546">
            <v>0</v>
          </cell>
          <cell r="AD546">
            <v>576</v>
          </cell>
          <cell r="AE546">
            <v>46022</v>
          </cell>
          <cell r="AF546">
            <v>576</v>
          </cell>
          <cell r="AG546">
            <v>46036</v>
          </cell>
        </row>
        <row r="547">
          <cell r="V547" t="str">
            <v>CTS9674WRSNAVYWMT07F03DI</v>
          </cell>
          <cell r="W547">
            <v>-623</v>
          </cell>
          <cell r="X547">
            <v>0</v>
          </cell>
          <cell r="Y547">
            <v>623</v>
          </cell>
          <cell r="Z547">
            <v>623</v>
          </cell>
          <cell r="AA547">
            <v>0</v>
          </cell>
          <cell r="AB547">
            <v>623</v>
          </cell>
          <cell r="AC547">
            <v>0</v>
          </cell>
          <cell r="AD547">
            <v>623</v>
          </cell>
          <cell r="AE547">
            <v>45994</v>
          </cell>
        </row>
        <row r="548">
          <cell r="V548" t="str">
            <v>CTS9674WRSNAVYWMTREGDI</v>
          </cell>
          <cell r="W548">
            <v>-120312</v>
          </cell>
          <cell r="X548">
            <v>0</v>
          </cell>
          <cell r="Y548">
            <v>120312</v>
          </cell>
          <cell r="Z548">
            <v>120312</v>
          </cell>
          <cell r="AA548">
            <v>0</v>
          </cell>
          <cell r="AB548">
            <v>120312</v>
          </cell>
          <cell r="AC548">
            <v>-22848</v>
          </cell>
          <cell r="AD548">
            <v>24204</v>
          </cell>
          <cell r="AE548">
            <v>45994</v>
          </cell>
          <cell r="AF548">
            <v>24420</v>
          </cell>
          <cell r="AG548">
            <v>46022</v>
          </cell>
          <cell r="AH548">
            <v>24420</v>
          </cell>
          <cell r="AI548">
            <v>46050</v>
          </cell>
          <cell r="AJ548">
            <v>24420</v>
          </cell>
          <cell r="AK548">
            <v>46078</v>
          </cell>
        </row>
        <row r="549">
          <cell r="V549" t="str">
            <v>CTS9791WRSOMBREWMT09F33DI</v>
          </cell>
          <cell r="W549">
            <v>-1179</v>
          </cell>
          <cell r="X549">
            <v>0</v>
          </cell>
          <cell r="Y549">
            <v>1179</v>
          </cell>
          <cell r="Z549">
            <v>1179</v>
          </cell>
          <cell r="AA549">
            <v>0</v>
          </cell>
          <cell r="AB549">
            <v>1179</v>
          </cell>
          <cell r="AC549">
            <v>0</v>
          </cell>
          <cell r="AD549">
            <v>1179</v>
          </cell>
          <cell r="AE549">
            <v>45980</v>
          </cell>
        </row>
        <row r="550">
          <cell r="V550" t="str">
            <v>FBS7696AMTBLACKDDD06F06SBD</v>
          </cell>
          <cell r="W550">
            <v>-1200</v>
          </cell>
          <cell r="X550">
            <v>0</v>
          </cell>
          <cell r="Y550">
            <v>1200</v>
          </cell>
          <cell r="Z550">
            <v>1200</v>
          </cell>
          <cell r="AA550">
            <v>0</v>
          </cell>
          <cell r="AB550">
            <v>1200</v>
          </cell>
          <cell r="AC550">
            <v>0</v>
          </cell>
          <cell r="AD550">
            <v>1200</v>
          </cell>
          <cell r="AE550">
            <v>46064</v>
          </cell>
        </row>
        <row r="551">
          <cell r="V551" t="str">
            <v>FBS8571AMTBLACKMJRREGSBD</v>
          </cell>
          <cell r="W551">
            <v>-744</v>
          </cell>
          <cell r="X551">
            <v>0</v>
          </cell>
          <cell r="Y551">
            <v>744</v>
          </cell>
          <cell r="Z551">
            <v>744</v>
          </cell>
          <cell r="AA551">
            <v>0</v>
          </cell>
          <cell r="AB551">
            <v>744</v>
          </cell>
          <cell r="AC551">
            <v>0</v>
          </cell>
          <cell r="AD551">
            <v>372</v>
          </cell>
          <cell r="AE551">
            <v>46093</v>
          </cell>
          <cell r="AF551">
            <v>372</v>
          </cell>
          <cell r="AG551">
            <v>46132</v>
          </cell>
        </row>
        <row r="552">
          <cell r="V552" t="str">
            <v>FBS8732APLNAVYMJRREGSBD</v>
          </cell>
          <cell r="W552">
            <v>-1728</v>
          </cell>
          <cell r="X552">
            <v>0</v>
          </cell>
          <cell r="Y552">
            <v>1728</v>
          </cell>
          <cell r="Z552">
            <v>1728</v>
          </cell>
          <cell r="AA552">
            <v>0</v>
          </cell>
          <cell r="AB552">
            <v>1728</v>
          </cell>
          <cell r="AC552">
            <v>0</v>
          </cell>
          <cell r="AD552">
            <v>1728</v>
          </cell>
          <cell r="AE552">
            <v>46068</v>
          </cell>
        </row>
        <row r="553">
          <cell r="V553" t="str">
            <v>FBS9699BASBLUEHREGSBD</v>
          </cell>
          <cell r="W553">
            <v>0</v>
          </cell>
          <cell r="X553">
            <v>0</v>
          </cell>
          <cell r="Y553">
            <v>1200</v>
          </cell>
          <cell r="Z553">
            <v>0</v>
          </cell>
          <cell r="AA553">
            <v>0</v>
          </cell>
          <cell r="AB553">
            <v>0</v>
          </cell>
          <cell r="AC553">
            <v>1200</v>
          </cell>
          <cell r="AD553">
            <v>1200</v>
          </cell>
          <cell r="AE553">
            <v>46061</v>
          </cell>
        </row>
        <row r="554">
          <cell r="V554" t="str">
            <v>FBS9916WMTIVORYWMT06F06DI</v>
          </cell>
          <cell r="W554">
            <v>-3084</v>
          </cell>
          <cell r="X554">
            <v>0</v>
          </cell>
          <cell r="Y554">
            <v>3084</v>
          </cell>
          <cell r="Z554">
            <v>3084</v>
          </cell>
          <cell r="AA554">
            <v>0</v>
          </cell>
          <cell r="AB554">
            <v>3084</v>
          </cell>
          <cell r="AC554">
            <v>-1932</v>
          </cell>
          <cell r="AD554">
            <v>6</v>
          </cell>
          <cell r="AE554">
            <v>45990</v>
          </cell>
          <cell r="AF554">
            <v>240</v>
          </cell>
          <cell r="AG554">
            <v>46000</v>
          </cell>
          <cell r="AH554">
            <v>306</v>
          </cell>
          <cell r="AI554">
            <v>46001</v>
          </cell>
          <cell r="AJ554">
            <v>600</v>
          </cell>
          <cell r="AK554">
            <v>46003</v>
          </cell>
        </row>
        <row r="555">
          <cell r="V555" t="str">
            <v>FBS9990APLBLACKMJR15F11SBD</v>
          </cell>
          <cell r="W555">
            <v>-4020</v>
          </cell>
          <cell r="X555">
            <v>0</v>
          </cell>
          <cell r="Y555">
            <v>4020</v>
          </cell>
          <cell r="Z555">
            <v>4020</v>
          </cell>
          <cell r="AA555">
            <v>0</v>
          </cell>
          <cell r="AB555">
            <v>4020</v>
          </cell>
          <cell r="AC555">
            <v>0</v>
          </cell>
          <cell r="AD555">
            <v>4020</v>
          </cell>
          <cell r="AE555">
            <v>46086</v>
          </cell>
        </row>
        <row r="556">
          <cell r="V556" t="str">
            <v>FGS8731APLPINK PURPLEMJRREGSBD</v>
          </cell>
          <cell r="W556">
            <v>-3612</v>
          </cell>
          <cell r="X556">
            <v>0</v>
          </cell>
          <cell r="Y556">
            <v>3612</v>
          </cell>
          <cell r="Z556">
            <v>3612</v>
          </cell>
          <cell r="AA556">
            <v>0</v>
          </cell>
          <cell r="AB556">
            <v>3612</v>
          </cell>
          <cell r="AC556">
            <v>0</v>
          </cell>
          <cell r="AD556">
            <v>3612</v>
          </cell>
          <cell r="AE556">
            <v>46068</v>
          </cell>
        </row>
        <row r="557">
          <cell r="V557" t="str">
            <v>FGS9880APLRAINBOW MULTIIGS12F20DI</v>
          </cell>
          <cell r="W557">
            <v>-12144</v>
          </cell>
          <cell r="X557">
            <v>0</v>
          </cell>
          <cell r="Y557">
            <v>12144</v>
          </cell>
          <cell r="Z557">
            <v>12144</v>
          </cell>
          <cell r="AA557">
            <v>0</v>
          </cell>
          <cell r="AB557">
            <v>12144</v>
          </cell>
          <cell r="AC557">
            <v>0</v>
          </cell>
          <cell r="AD557">
            <v>5940</v>
          </cell>
          <cell r="AE557">
            <v>45979</v>
          </cell>
          <cell r="AF557">
            <v>12</v>
          </cell>
          <cell r="AG557">
            <v>46001</v>
          </cell>
          <cell r="AH557">
            <v>3000</v>
          </cell>
          <cell r="AI557">
            <v>46005</v>
          </cell>
          <cell r="AJ557">
            <v>3192</v>
          </cell>
          <cell r="AK557">
            <v>46028</v>
          </cell>
        </row>
        <row r="558">
          <cell r="V558" t="str">
            <v>FLF6467ARRBLACKH06F13SBD</v>
          </cell>
          <cell r="W558">
            <v>1800</v>
          </cell>
          <cell r="X558">
            <v>1800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1800</v>
          </cell>
        </row>
        <row r="559">
          <cell r="V559" t="str">
            <v>FLS1029AASCORALSAMCOMREGSBD</v>
          </cell>
          <cell r="W559">
            <v>-2826</v>
          </cell>
          <cell r="X559">
            <v>0</v>
          </cell>
          <cell r="Y559">
            <v>2826</v>
          </cell>
          <cell r="Z559">
            <v>2826</v>
          </cell>
          <cell r="AA559">
            <v>0</v>
          </cell>
          <cell r="AB559">
            <v>2826</v>
          </cell>
          <cell r="AC559">
            <v>0</v>
          </cell>
          <cell r="AD559">
            <v>2826</v>
          </cell>
          <cell r="AE559">
            <v>46087</v>
          </cell>
        </row>
        <row r="560">
          <cell r="V560" t="str">
            <v>FMF5014ARTCAMOUFLAGEAMZCOMREGSBD</v>
          </cell>
          <cell r="W560">
            <v>0</v>
          </cell>
          <cell r="X560">
            <v>321</v>
          </cell>
          <cell r="Y560">
            <v>0</v>
          </cell>
          <cell r="Z560">
            <v>321</v>
          </cell>
          <cell r="AA560">
            <v>0</v>
          </cell>
          <cell r="AB560">
            <v>321</v>
          </cell>
          <cell r="AC560">
            <v>0</v>
          </cell>
        </row>
        <row r="561">
          <cell r="V561" t="str">
            <v>FMS3854ADKNAVYAMZCOMREGSBD</v>
          </cell>
          <cell r="W561">
            <v>368</v>
          </cell>
          <cell r="X561">
            <v>368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368</v>
          </cell>
        </row>
        <row r="562">
          <cell r="V562" t="str">
            <v>FMS3854BDKGREENREGSBD</v>
          </cell>
          <cell r="W562">
            <v>27</v>
          </cell>
          <cell r="X562">
            <v>27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27</v>
          </cell>
        </row>
        <row r="563">
          <cell r="V563" t="str">
            <v>FMS5279AIZGREYREGSBD</v>
          </cell>
          <cell r="W563">
            <v>1</v>
          </cell>
          <cell r="X563">
            <v>1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1</v>
          </cell>
        </row>
        <row r="564">
          <cell r="V564" t="str">
            <v>FMS5318ADKBLACKH12A53SBD</v>
          </cell>
          <cell r="W564">
            <v>0</v>
          </cell>
          <cell r="X564">
            <v>3288</v>
          </cell>
          <cell r="Y564">
            <v>0</v>
          </cell>
          <cell r="Z564">
            <v>0</v>
          </cell>
          <cell r="AA564">
            <v>3288</v>
          </cell>
          <cell r="AB564">
            <v>3288</v>
          </cell>
          <cell r="AC564">
            <v>0</v>
          </cell>
        </row>
        <row r="565">
          <cell r="V565" t="str">
            <v>FMS5337APLTAN-BEIGEMJRREGSBD</v>
          </cell>
          <cell r="W565">
            <v>-1728</v>
          </cell>
          <cell r="X565">
            <v>0</v>
          </cell>
          <cell r="Y565">
            <v>1728</v>
          </cell>
          <cell r="Z565">
            <v>1728</v>
          </cell>
          <cell r="AA565">
            <v>0</v>
          </cell>
          <cell r="AB565">
            <v>1728</v>
          </cell>
          <cell r="AC565">
            <v>0</v>
          </cell>
          <cell r="AD565">
            <v>258</v>
          </cell>
          <cell r="AE565">
            <v>46069</v>
          </cell>
          <cell r="AF565">
            <v>606</v>
          </cell>
          <cell r="AG565">
            <v>46120</v>
          </cell>
          <cell r="AH565">
            <v>864</v>
          </cell>
          <cell r="AI565">
            <v>46148</v>
          </cell>
        </row>
        <row r="566">
          <cell r="V566" t="str">
            <v>FMS5362APLBLACKMJR12A64SBD</v>
          </cell>
          <cell r="W566">
            <v>-3192</v>
          </cell>
          <cell r="X566">
            <v>0</v>
          </cell>
          <cell r="Y566">
            <v>3192</v>
          </cell>
          <cell r="Z566">
            <v>3192</v>
          </cell>
          <cell r="AA566">
            <v>0</v>
          </cell>
          <cell r="AB566">
            <v>3192</v>
          </cell>
          <cell r="AC566">
            <v>0</v>
          </cell>
          <cell r="AD566">
            <v>3192</v>
          </cell>
          <cell r="AE566">
            <v>46069</v>
          </cell>
        </row>
        <row r="567">
          <cell r="V567" t="str">
            <v>CTF4363AMANAVYREGAMAZON</v>
          </cell>
          <cell r="W567">
            <v>4</v>
          </cell>
          <cell r="X567">
            <v>4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4</v>
          </cell>
        </row>
        <row r="568">
          <cell r="V568" t="str">
            <v>CTS8921WRSBLACK WHITE SWIRLWMTCOMREGDI</v>
          </cell>
          <cell r="W568">
            <v>-2424</v>
          </cell>
          <cell r="X568">
            <v>0</v>
          </cell>
          <cell r="Y568">
            <v>2424</v>
          </cell>
          <cell r="Z568">
            <v>2424</v>
          </cell>
          <cell r="AA568">
            <v>0</v>
          </cell>
          <cell r="AB568">
            <v>2424</v>
          </cell>
          <cell r="AC568">
            <v>0</v>
          </cell>
          <cell r="AD568">
            <v>816</v>
          </cell>
          <cell r="AE568">
            <v>46022</v>
          </cell>
          <cell r="AF568">
            <v>504</v>
          </cell>
          <cell r="AG568">
            <v>46031</v>
          </cell>
          <cell r="AH568">
            <v>1104</v>
          </cell>
          <cell r="AI568">
            <v>46036</v>
          </cell>
        </row>
        <row r="569">
          <cell r="V569" t="str">
            <v>CTS8921WRSPINK SWIRLWMT10F15DI</v>
          </cell>
          <cell r="W569">
            <v>-10</v>
          </cell>
          <cell r="X569">
            <v>0</v>
          </cell>
          <cell r="Y569">
            <v>10</v>
          </cell>
          <cell r="Z569">
            <v>10</v>
          </cell>
          <cell r="AA569">
            <v>0</v>
          </cell>
          <cell r="AB569">
            <v>10</v>
          </cell>
          <cell r="AC569">
            <v>0</v>
          </cell>
          <cell r="AD569">
            <v>10</v>
          </cell>
          <cell r="AE569">
            <v>45980</v>
          </cell>
        </row>
        <row r="570">
          <cell r="V570" t="str">
            <v>CTS9687WRSPINKWMT09F24DI</v>
          </cell>
          <cell r="W570">
            <v>-7308</v>
          </cell>
          <cell r="X570">
            <v>0</v>
          </cell>
          <cell r="Y570">
            <v>7308</v>
          </cell>
          <cell r="Z570">
            <v>7308</v>
          </cell>
          <cell r="AA570">
            <v>0</v>
          </cell>
          <cell r="AB570">
            <v>7308</v>
          </cell>
          <cell r="AC570">
            <v>-4221</v>
          </cell>
          <cell r="AD570">
            <v>9</v>
          </cell>
          <cell r="AE570">
            <v>46046</v>
          </cell>
          <cell r="AF570">
            <v>1107</v>
          </cell>
          <cell r="AG570">
            <v>46056</v>
          </cell>
          <cell r="AH570">
            <v>900</v>
          </cell>
          <cell r="AI570">
            <v>46057</v>
          </cell>
          <cell r="AJ570">
            <v>1071</v>
          </cell>
          <cell r="AK570">
            <v>46059</v>
          </cell>
        </row>
        <row r="571">
          <cell r="V571" t="str">
            <v>CTS9687WRSPINKWMTCOMREGDI</v>
          </cell>
          <cell r="W571">
            <v>-204</v>
          </cell>
          <cell r="X571">
            <v>0</v>
          </cell>
          <cell r="Y571">
            <v>204</v>
          </cell>
          <cell r="Z571">
            <v>204</v>
          </cell>
          <cell r="AA571">
            <v>0</v>
          </cell>
          <cell r="AB571">
            <v>204</v>
          </cell>
          <cell r="AC571">
            <v>0</v>
          </cell>
          <cell r="AD571">
            <v>204</v>
          </cell>
          <cell r="AE571">
            <v>46043</v>
          </cell>
        </row>
        <row r="572">
          <cell r="V572" t="str">
            <v>CTS9831WRSNAVY AND WHITEWMTCOMREGDI</v>
          </cell>
          <cell r="W572">
            <v>-984</v>
          </cell>
          <cell r="X572">
            <v>0</v>
          </cell>
          <cell r="Y572">
            <v>984</v>
          </cell>
          <cell r="Z572">
            <v>984</v>
          </cell>
          <cell r="AA572">
            <v>0</v>
          </cell>
          <cell r="AB572">
            <v>984</v>
          </cell>
          <cell r="AC572">
            <v>0</v>
          </cell>
          <cell r="AD572">
            <v>324</v>
          </cell>
          <cell r="AE572">
            <v>46022</v>
          </cell>
          <cell r="AF572">
            <v>216</v>
          </cell>
          <cell r="AG572">
            <v>46031</v>
          </cell>
          <cell r="AH572">
            <v>312</v>
          </cell>
          <cell r="AI572">
            <v>46033</v>
          </cell>
          <cell r="AJ572">
            <v>132</v>
          </cell>
          <cell r="AK572">
            <v>46036</v>
          </cell>
        </row>
        <row r="573">
          <cell r="V573" t="str">
            <v>CTS9840WRSBLUE MULTIWMTCOMREGDI</v>
          </cell>
          <cell r="W573">
            <v>-2400</v>
          </cell>
          <cell r="X573">
            <v>0</v>
          </cell>
          <cell r="Y573">
            <v>2400</v>
          </cell>
          <cell r="Z573">
            <v>2400</v>
          </cell>
          <cell r="AA573">
            <v>0</v>
          </cell>
          <cell r="AB573">
            <v>2400</v>
          </cell>
          <cell r="AC573">
            <v>0</v>
          </cell>
          <cell r="AD573">
            <v>816</v>
          </cell>
          <cell r="AE573">
            <v>46022</v>
          </cell>
          <cell r="AF573">
            <v>528</v>
          </cell>
          <cell r="AG573">
            <v>46031</v>
          </cell>
          <cell r="AH573">
            <v>1056</v>
          </cell>
          <cell r="AI573">
            <v>46036</v>
          </cell>
        </row>
        <row r="574">
          <cell r="V574" t="str">
            <v>CTS9852WRSBLUEWMT08F08DI</v>
          </cell>
          <cell r="W574">
            <v>-3456</v>
          </cell>
          <cell r="X574">
            <v>0</v>
          </cell>
          <cell r="Y574">
            <v>3456</v>
          </cell>
          <cell r="Z574">
            <v>3456</v>
          </cell>
          <cell r="AA574">
            <v>0</v>
          </cell>
          <cell r="AB574">
            <v>3456</v>
          </cell>
          <cell r="AC574">
            <v>-2216</v>
          </cell>
          <cell r="AD574">
            <v>400</v>
          </cell>
          <cell r="AE574">
            <v>46042</v>
          </cell>
          <cell r="AF574">
            <v>416</v>
          </cell>
          <cell r="AG574">
            <v>46048</v>
          </cell>
          <cell r="AH574">
            <v>8</v>
          </cell>
          <cell r="AI574">
            <v>46049</v>
          </cell>
          <cell r="AJ574">
            <v>416</v>
          </cell>
          <cell r="AK574">
            <v>46052</v>
          </cell>
        </row>
        <row r="575">
          <cell r="V575" t="str">
            <v>CTS9852WRSBLUEWMT12F11DI</v>
          </cell>
          <cell r="W575">
            <v>-5052</v>
          </cell>
          <cell r="X575">
            <v>0</v>
          </cell>
          <cell r="Y575">
            <v>5052</v>
          </cell>
          <cell r="Z575">
            <v>5052</v>
          </cell>
          <cell r="AA575">
            <v>0</v>
          </cell>
          <cell r="AB575">
            <v>5052</v>
          </cell>
          <cell r="AC575">
            <v>-2976</v>
          </cell>
          <cell r="AD575">
            <v>552</v>
          </cell>
          <cell r="AE575">
            <v>46042</v>
          </cell>
          <cell r="AF575">
            <v>540</v>
          </cell>
          <cell r="AG575">
            <v>46048</v>
          </cell>
          <cell r="AH575">
            <v>12</v>
          </cell>
          <cell r="AI575">
            <v>46049</v>
          </cell>
          <cell r="AJ575">
            <v>972</v>
          </cell>
          <cell r="AK575">
            <v>46052</v>
          </cell>
        </row>
        <row r="576">
          <cell r="V576" t="str">
            <v>CTS9852WRSBLUEWMT12F26DI</v>
          </cell>
          <cell r="W576">
            <v>-240</v>
          </cell>
          <cell r="X576">
            <v>0</v>
          </cell>
          <cell r="Y576">
            <v>240</v>
          </cell>
          <cell r="Z576">
            <v>240</v>
          </cell>
          <cell r="AA576">
            <v>0</v>
          </cell>
          <cell r="AB576">
            <v>240</v>
          </cell>
          <cell r="AC576">
            <v>-72</v>
          </cell>
          <cell r="AD576">
            <v>48</v>
          </cell>
          <cell r="AE576">
            <v>46042</v>
          </cell>
          <cell r="AF576">
            <v>12</v>
          </cell>
          <cell r="AG576">
            <v>46048</v>
          </cell>
          <cell r="AH576">
            <v>12</v>
          </cell>
          <cell r="AI576">
            <v>46049</v>
          </cell>
          <cell r="AJ576">
            <v>96</v>
          </cell>
          <cell r="AK576">
            <v>46053</v>
          </cell>
        </row>
        <row r="577">
          <cell r="V577" t="str">
            <v>CTS9852WRSBLUEWMT13F01DI</v>
          </cell>
          <cell r="W577">
            <v>-312</v>
          </cell>
          <cell r="X577">
            <v>0</v>
          </cell>
          <cell r="Y577">
            <v>312</v>
          </cell>
          <cell r="Z577">
            <v>312</v>
          </cell>
          <cell r="AA577">
            <v>0</v>
          </cell>
          <cell r="AB577">
            <v>312</v>
          </cell>
          <cell r="AC577">
            <v>-169</v>
          </cell>
          <cell r="AD577">
            <v>52</v>
          </cell>
          <cell r="AE577">
            <v>46042</v>
          </cell>
          <cell r="AF577">
            <v>13</v>
          </cell>
          <cell r="AG577">
            <v>46049</v>
          </cell>
          <cell r="AH577">
            <v>26</v>
          </cell>
          <cell r="AI577">
            <v>46052</v>
          </cell>
          <cell r="AJ577">
            <v>52</v>
          </cell>
          <cell r="AK577">
            <v>46053</v>
          </cell>
        </row>
        <row r="578">
          <cell r="V578" t="str">
            <v>CTS9852WRSBLUEWMTCOMREGDI</v>
          </cell>
          <cell r="W578">
            <v>-144</v>
          </cell>
          <cell r="X578">
            <v>0</v>
          </cell>
          <cell r="Y578">
            <v>144</v>
          </cell>
          <cell r="Z578">
            <v>144</v>
          </cell>
          <cell r="AA578">
            <v>0</v>
          </cell>
          <cell r="AB578">
            <v>144</v>
          </cell>
          <cell r="AC578">
            <v>0</v>
          </cell>
          <cell r="AD578">
            <v>144</v>
          </cell>
          <cell r="AE578">
            <v>46028</v>
          </cell>
        </row>
        <row r="579">
          <cell r="V579" t="str">
            <v>FBS1063AMTBLACKSHO12F09SBD</v>
          </cell>
          <cell r="W579">
            <v>-1920</v>
          </cell>
          <cell r="X579">
            <v>0</v>
          </cell>
          <cell r="Y579">
            <v>1920</v>
          </cell>
          <cell r="Z579">
            <v>1920</v>
          </cell>
          <cell r="AA579">
            <v>0</v>
          </cell>
          <cell r="AB579">
            <v>1920</v>
          </cell>
          <cell r="AC579">
            <v>0</v>
          </cell>
          <cell r="AD579">
            <v>1920</v>
          </cell>
          <cell r="AE579">
            <v>46082</v>
          </cell>
        </row>
        <row r="580">
          <cell r="V580" t="str">
            <v>FBS5844BMTBLACK GREENDDD06F01SBD</v>
          </cell>
          <cell r="W580">
            <v>-1200</v>
          </cell>
          <cell r="X580">
            <v>0</v>
          </cell>
          <cell r="Y580">
            <v>1200</v>
          </cell>
          <cell r="Z580">
            <v>1200</v>
          </cell>
          <cell r="AA580">
            <v>0</v>
          </cell>
          <cell r="AB580">
            <v>1200</v>
          </cell>
          <cell r="AC580">
            <v>0</v>
          </cell>
          <cell r="AD580">
            <v>1200</v>
          </cell>
          <cell r="AE580">
            <v>46064</v>
          </cell>
        </row>
        <row r="581">
          <cell r="V581" t="str">
            <v>FBS6942BMTGREENH12D74SBD</v>
          </cell>
          <cell r="W581">
            <v>0</v>
          </cell>
          <cell r="X581">
            <v>9648</v>
          </cell>
          <cell r="Y581">
            <v>0</v>
          </cell>
          <cell r="Z581">
            <v>9288</v>
          </cell>
          <cell r="AA581">
            <v>360</v>
          </cell>
          <cell r="AB581">
            <v>9648</v>
          </cell>
          <cell r="AC581">
            <v>0</v>
          </cell>
        </row>
        <row r="582">
          <cell r="V582" t="str">
            <v>FBS7846AMTBLACKREGAMAZON</v>
          </cell>
          <cell r="W582">
            <v>40</v>
          </cell>
          <cell r="X582">
            <v>40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40</v>
          </cell>
        </row>
        <row r="583">
          <cell r="V583" t="str">
            <v>FBS9801WPLBLACKWMTCOMREGDI</v>
          </cell>
          <cell r="W583">
            <v>-792</v>
          </cell>
          <cell r="X583">
            <v>0</v>
          </cell>
          <cell r="Y583">
            <v>792</v>
          </cell>
          <cell r="Z583">
            <v>792</v>
          </cell>
          <cell r="AA583">
            <v>0</v>
          </cell>
          <cell r="AB583">
            <v>792</v>
          </cell>
          <cell r="AC583">
            <v>0</v>
          </cell>
          <cell r="AD583">
            <v>792</v>
          </cell>
          <cell r="AE583">
            <v>46001</v>
          </cell>
        </row>
        <row r="584">
          <cell r="V584" t="str">
            <v>FGS9813APLRED WHITE BLUEMJR14F03SBD</v>
          </cell>
          <cell r="W584">
            <v>-3752</v>
          </cell>
          <cell r="X584">
            <v>0</v>
          </cell>
          <cell r="Y584">
            <v>3752</v>
          </cell>
          <cell r="Z584">
            <v>3752</v>
          </cell>
          <cell r="AA584">
            <v>0</v>
          </cell>
          <cell r="AB584">
            <v>3752</v>
          </cell>
          <cell r="AC584">
            <v>0</v>
          </cell>
          <cell r="AD584">
            <v>3752</v>
          </cell>
          <cell r="AE584">
            <v>46086</v>
          </cell>
        </row>
        <row r="585">
          <cell r="V585" t="str">
            <v>FGS9814WPLTURQUOISEWMT12D08DI</v>
          </cell>
          <cell r="W585">
            <v>-3576</v>
          </cell>
          <cell r="X585">
            <v>0</v>
          </cell>
          <cell r="Y585">
            <v>3576</v>
          </cell>
          <cell r="Z585">
            <v>3576</v>
          </cell>
          <cell r="AA585">
            <v>0</v>
          </cell>
          <cell r="AB585">
            <v>3576</v>
          </cell>
          <cell r="AC585">
            <v>-2832</v>
          </cell>
          <cell r="AD585">
            <v>12</v>
          </cell>
          <cell r="AE585">
            <v>45997</v>
          </cell>
          <cell r="AF585">
            <v>240</v>
          </cell>
          <cell r="AG585">
            <v>46006</v>
          </cell>
          <cell r="AH585">
            <v>24</v>
          </cell>
          <cell r="AI585">
            <v>46007</v>
          </cell>
          <cell r="AJ585">
            <v>468</v>
          </cell>
          <cell r="AK585">
            <v>46008</v>
          </cell>
        </row>
        <row r="586">
          <cell r="V586" t="str">
            <v>FLF4734WPLBLACKWMTREGSBD</v>
          </cell>
          <cell r="W586">
            <v>60</v>
          </cell>
          <cell r="X586">
            <v>60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60</v>
          </cell>
        </row>
        <row r="587">
          <cell r="V587" t="str">
            <v>FMS2771BIZBLACK REDAMZCOMREGSBD</v>
          </cell>
          <cell r="W587">
            <v>657</v>
          </cell>
          <cell r="X587">
            <v>657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657</v>
          </cell>
        </row>
        <row r="588">
          <cell r="V588" t="str">
            <v>CPF9869WPLPINK MULTIWMTCOMREGDI</v>
          </cell>
          <cell r="W588">
            <v>-1908</v>
          </cell>
          <cell r="X588">
            <v>0</v>
          </cell>
          <cell r="Y588">
            <v>1908</v>
          </cell>
          <cell r="Z588">
            <v>1908</v>
          </cell>
          <cell r="AA588">
            <v>0</v>
          </cell>
          <cell r="AB588">
            <v>1908</v>
          </cell>
          <cell r="AC588">
            <v>-648</v>
          </cell>
          <cell r="AD588">
            <v>264</v>
          </cell>
          <cell r="AE588">
            <v>45994</v>
          </cell>
          <cell r="AF588">
            <v>228</v>
          </cell>
          <cell r="AG588">
            <v>46008</v>
          </cell>
          <cell r="AH588">
            <v>480</v>
          </cell>
          <cell r="AI588">
            <v>46050</v>
          </cell>
          <cell r="AJ588">
            <v>288</v>
          </cell>
          <cell r="AK588">
            <v>46059</v>
          </cell>
        </row>
        <row r="589">
          <cell r="V589" t="str">
            <v>CPS9848WRSPURPLEWMT12F04DI</v>
          </cell>
          <cell r="W589">
            <v>-7812</v>
          </cell>
          <cell r="X589">
            <v>0</v>
          </cell>
          <cell r="Y589">
            <v>7812</v>
          </cell>
          <cell r="Z589">
            <v>7812</v>
          </cell>
          <cell r="AA589">
            <v>0</v>
          </cell>
          <cell r="AB589">
            <v>7812</v>
          </cell>
          <cell r="AC589">
            <v>-6588</v>
          </cell>
          <cell r="AD589">
            <v>12</v>
          </cell>
          <cell r="AE589">
            <v>45966</v>
          </cell>
          <cell r="AF589">
            <v>48</v>
          </cell>
          <cell r="AG589">
            <v>45990</v>
          </cell>
          <cell r="AH589">
            <v>648</v>
          </cell>
          <cell r="AI589">
            <v>46000</v>
          </cell>
          <cell r="AJ589">
            <v>516</v>
          </cell>
          <cell r="AK589">
            <v>46001</v>
          </cell>
        </row>
        <row r="590">
          <cell r="V590" t="str">
            <v>CPS9848WRSPURPLEWMTREGDI</v>
          </cell>
          <cell r="W590">
            <v>-54672</v>
          </cell>
          <cell r="X590">
            <v>0</v>
          </cell>
          <cell r="Y590">
            <v>54672</v>
          </cell>
          <cell r="Z590">
            <v>54672</v>
          </cell>
          <cell r="AA590">
            <v>0</v>
          </cell>
          <cell r="AB590">
            <v>54672</v>
          </cell>
          <cell r="AC590">
            <v>-8892</v>
          </cell>
          <cell r="AD590">
            <v>12876</v>
          </cell>
          <cell r="AE590">
            <v>46015</v>
          </cell>
          <cell r="AF590">
            <v>12312</v>
          </cell>
          <cell r="AG590">
            <v>46043</v>
          </cell>
          <cell r="AH590">
            <v>9900</v>
          </cell>
          <cell r="AI590">
            <v>46071</v>
          </cell>
          <cell r="AJ590">
            <v>10692</v>
          </cell>
          <cell r="AK590">
            <v>46099</v>
          </cell>
        </row>
        <row r="591">
          <cell r="V591" t="str">
            <v>CPS9848WRSWHITEIGS12F08DI</v>
          </cell>
          <cell r="W591">
            <v>-120</v>
          </cell>
          <cell r="X591">
            <v>0</v>
          </cell>
          <cell r="Y591">
            <v>120</v>
          </cell>
          <cell r="Z591">
            <v>120</v>
          </cell>
          <cell r="AA591">
            <v>0</v>
          </cell>
          <cell r="AB591">
            <v>120</v>
          </cell>
          <cell r="AC591">
            <v>0</v>
          </cell>
          <cell r="AD591">
            <v>120</v>
          </cell>
          <cell r="AE591">
            <v>45983</v>
          </cell>
        </row>
        <row r="592">
          <cell r="V592" t="str">
            <v>CPS9947WRSGREY CAMOWMTCOMREGDI</v>
          </cell>
          <cell r="W592">
            <v>-1596</v>
          </cell>
          <cell r="X592">
            <v>0</v>
          </cell>
          <cell r="Y592">
            <v>1596</v>
          </cell>
          <cell r="Z592">
            <v>1596</v>
          </cell>
          <cell r="AA592">
            <v>0</v>
          </cell>
          <cell r="AB592">
            <v>1596</v>
          </cell>
          <cell r="AC592">
            <v>0</v>
          </cell>
          <cell r="AD592">
            <v>552</v>
          </cell>
          <cell r="AE592">
            <v>46050</v>
          </cell>
          <cell r="AF592">
            <v>348</v>
          </cell>
          <cell r="AG592">
            <v>46059</v>
          </cell>
          <cell r="AH592">
            <v>696</v>
          </cell>
          <cell r="AI592">
            <v>46064</v>
          </cell>
        </row>
        <row r="593">
          <cell r="V593" t="str">
            <v>CTF4078BRDDENIMREGAMAZON</v>
          </cell>
          <cell r="W593">
            <v>4</v>
          </cell>
          <cell r="X593">
            <v>4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4</v>
          </cell>
        </row>
        <row r="594">
          <cell r="V594" t="str">
            <v>CTF4356ARDPINKAMZCOMREGSBD</v>
          </cell>
          <cell r="W594">
            <v>367</v>
          </cell>
          <cell r="X594">
            <v>367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367</v>
          </cell>
        </row>
        <row r="595">
          <cell r="V595" t="str">
            <v>CTS8921WRSPINK SWIRLWMT08F08DI</v>
          </cell>
          <cell r="W595">
            <v>-968</v>
          </cell>
          <cell r="X595">
            <v>0</v>
          </cell>
          <cell r="Y595">
            <v>968</v>
          </cell>
          <cell r="Z595">
            <v>968</v>
          </cell>
          <cell r="AA595">
            <v>0</v>
          </cell>
          <cell r="AB595">
            <v>968</v>
          </cell>
          <cell r="AC595">
            <v>0</v>
          </cell>
          <cell r="AD595">
            <v>968</v>
          </cell>
          <cell r="AE595">
            <v>45980</v>
          </cell>
        </row>
        <row r="596">
          <cell r="V596" t="str">
            <v>CTS8921WRSPINK SWIRLWMT11F02DI</v>
          </cell>
          <cell r="W596">
            <v>-209</v>
          </cell>
          <cell r="X596">
            <v>0</v>
          </cell>
          <cell r="Y596">
            <v>209</v>
          </cell>
          <cell r="Z596">
            <v>209</v>
          </cell>
          <cell r="AA596">
            <v>0</v>
          </cell>
          <cell r="AB596">
            <v>209</v>
          </cell>
          <cell r="AC596">
            <v>0</v>
          </cell>
          <cell r="AD596">
            <v>209</v>
          </cell>
          <cell r="AE596">
            <v>45980</v>
          </cell>
        </row>
        <row r="597">
          <cell r="V597" t="str">
            <v>CTS9687WRSPINKWMT10F11DI</v>
          </cell>
          <cell r="W597">
            <v>-11310</v>
          </cell>
          <cell r="X597">
            <v>0</v>
          </cell>
          <cell r="Y597">
            <v>11310</v>
          </cell>
          <cell r="Z597">
            <v>11310</v>
          </cell>
          <cell r="AA597">
            <v>0</v>
          </cell>
          <cell r="AB597">
            <v>11310</v>
          </cell>
          <cell r="AC597">
            <v>-5690</v>
          </cell>
          <cell r="AD597">
            <v>10</v>
          </cell>
          <cell r="AE597">
            <v>46046</v>
          </cell>
          <cell r="AF597">
            <v>1890</v>
          </cell>
          <cell r="AG597">
            <v>46056</v>
          </cell>
          <cell r="AH597">
            <v>1990</v>
          </cell>
          <cell r="AI597">
            <v>46057</v>
          </cell>
          <cell r="AJ597">
            <v>1730</v>
          </cell>
          <cell r="AK597">
            <v>46059</v>
          </cell>
        </row>
        <row r="598">
          <cell r="V598" t="str">
            <v>CTS9687WRSPINKWMT11F01DI</v>
          </cell>
          <cell r="W598">
            <v>-11462</v>
          </cell>
          <cell r="X598">
            <v>0</v>
          </cell>
          <cell r="Y598">
            <v>11462</v>
          </cell>
          <cell r="Z598">
            <v>11462</v>
          </cell>
          <cell r="AA598">
            <v>0</v>
          </cell>
          <cell r="AB598">
            <v>11462</v>
          </cell>
          <cell r="AC598">
            <v>-6380</v>
          </cell>
          <cell r="AD598">
            <v>11</v>
          </cell>
          <cell r="AE598">
            <v>46046</v>
          </cell>
          <cell r="AF598">
            <v>1331</v>
          </cell>
          <cell r="AG598">
            <v>46056</v>
          </cell>
          <cell r="AH598">
            <v>1573</v>
          </cell>
          <cell r="AI598">
            <v>46057</v>
          </cell>
          <cell r="AJ598">
            <v>2167</v>
          </cell>
          <cell r="AK598">
            <v>46059</v>
          </cell>
        </row>
        <row r="599">
          <cell r="V599" t="str">
            <v>CTS9687WRSPINKWMT12F11DI</v>
          </cell>
          <cell r="W599">
            <v>-9192</v>
          </cell>
          <cell r="X599">
            <v>0</v>
          </cell>
          <cell r="Y599">
            <v>9192</v>
          </cell>
          <cell r="Z599">
            <v>9192</v>
          </cell>
          <cell r="AA599">
            <v>0</v>
          </cell>
          <cell r="AB599">
            <v>9192</v>
          </cell>
          <cell r="AC599">
            <v>-5628</v>
          </cell>
          <cell r="AD599">
            <v>120</v>
          </cell>
          <cell r="AE599">
            <v>46046</v>
          </cell>
          <cell r="AF599">
            <v>996</v>
          </cell>
          <cell r="AG599">
            <v>46056</v>
          </cell>
          <cell r="AH599">
            <v>612</v>
          </cell>
          <cell r="AI599">
            <v>46057</v>
          </cell>
          <cell r="AJ599">
            <v>1836</v>
          </cell>
          <cell r="AK599">
            <v>46059</v>
          </cell>
        </row>
        <row r="600">
          <cell r="V600" t="str">
            <v>FBS1063AMTBLACKSHO12F13SBD</v>
          </cell>
          <cell r="W600">
            <v>-4680</v>
          </cell>
          <cell r="X600">
            <v>0</v>
          </cell>
          <cell r="Y600">
            <v>4680</v>
          </cell>
          <cell r="Z600">
            <v>4680</v>
          </cell>
          <cell r="AA600">
            <v>0</v>
          </cell>
          <cell r="AB600">
            <v>4680</v>
          </cell>
          <cell r="AC600">
            <v>0</v>
          </cell>
          <cell r="AD600">
            <v>3600</v>
          </cell>
          <cell r="AE600">
            <v>46082</v>
          </cell>
          <cell r="AF600">
            <v>1080</v>
          </cell>
          <cell r="AG600">
            <v>46110</v>
          </cell>
        </row>
        <row r="601">
          <cell r="V601" t="str">
            <v>FBS5521APLNAVYIGS12F20DI</v>
          </cell>
          <cell r="W601">
            <v>-6120</v>
          </cell>
          <cell r="X601">
            <v>0</v>
          </cell>
          <cell r="Y601">
            <v>6120</v>
          </cell>
          <cell r="Z601">
            <v>6120</v>
          </cell>
          <cell r="AA601">
            <v>0</v>
          </cell>
          <cell r="AB601">
            <v>6120</v>
          </cell>
          <cell r="AC601">
            <v>0</v>
          </cell>
          <cell r="AD601">
            <v>5400</v>
          </cell>
          <cell r="AE601">
            <v>45979</v>
          </cell>
          <cell r="AF601">
            <v>12</v>
          </cell>
          <cell r="AG601">
            <v>46001</v>
          </cell>
          <cell r="AH601">
            <v>708</v>
          </cell>
          <cell r="AI601">
            <v>46028</v>
          </cell>
        </row>
        <row r="602">
          <cell r="V602" t="str">
            <v>FBS6881BNIBLUEREGAMAZON</v>
          </cell>
          <cell r="W602">
            <v>297</v>
          </cell>
          <cell r="X602">
            <v>297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297</v>
          </cell>
        </row>
        <row r="603">
          <cell r="V603" t="str">
            <v>FBS7696AMTBLACKROS06F06SBD</v>
          </cell>
          <cell r="W603">
            <v>-12900</v>
          </cell>
          <cell r="X603">
            <v>0</v>
          </cell>
          <cell r="Y603">
            <v>12900</v>
          </cell>
          <cell r="Z603">
            <v>12900</v>
          </cell>
          <cell r="AA603">
            <v>0</v>
          </cell>
          <cell r="AB603">
            <v>12900</v>
          </cell>
          <cell r="AC603">
            <v>0</v>
          </cell>
          <cell r="AD603">
            <v>4800</v>
          </cell>
          <cell r="AE603">
            <v>46055</v>
          </cell>
          <cell r="AF603">
            <v>8100</v>
          </cell>
          <cell r="AG603">
            <v>46086</v>
          </cell>
        </row>
        <row r="604">
          <cell r="V604" t="str">
            <v>FBS8571AMTBLACKRKR09F23SBD</v>
          </cell>
          <cell r="W604">
            <v>-450</v>
          </cell>
          <cell r="X604">
            <v>0</v>
          </cell>
          <cell r="Y604">
            <v>450</v>
          </cell>
          <cell r="Z604">
            <v>450</v>
          </cell>
          <cell r="AA604">
            <v>0</v>
          </cell>
          <cell r="AB604">
            <v>450</v>
          </cell>
          <cell r="AC604">
            <v>0</v>
          </cell>
          <cell r="AD604">
            <v>450</v>
          </cell>
          <cell r="AE604">
            <v>46079</v>
          </cell>
        </row>
        <row r="605">
          <cell r="V605" t="str">
            <v>FBS8732APLBLACKMJR16F02SBD</v>
          </cell>
          <cell r="W605">
            <v>-4288</v>
          </cell>
          <cell r="X605">
            <v>0</v>
          </cell>
          <cell r="Y605">
            <v>4288</v>
          </cell>
          <cell r="Z605">
            <v>4288</v>
          </cell>
          <cell r="AA605">
            <v>0</v>
          </cell>
          <cell r="AB605">
            <v>4288</v>
          </cell>
          <cell r="AC605">
            <v>0</v>
          </cell>
          <cell r="AD605">
            <v>4288</v>
          </cell>
          <cell r="AE605">
            <v>46068</v>
          </cell>
        </row>
        <row r="606">
          <cell r="V606" t="str">
            <v>FBS8732APLREDMJRREGSBD</v>
          </cell>
          <cell r="W606">
            <v>-1680</v>
          </cell>
          <cell r="X606">
            <v>0</v>
          </cell>
          <cell r="Y606">
            <v>1680</v>
          </cell>
          <cell r="Z606">
            <v>1680</v>
          </cell>
          <cell r="AA606">
            <v>0</v>
          </cell>
          <cell r="AB606">
            <v>1680</v>
          </cell>
          <cell r="AC606">
            <v>0</v>
          </cell>
          <cell r="AD606">
            <v>1680</v>
          </cell>
          <cell r="AE606">
            <v>46086</v>
          </cell>
        </row>
        <row r="607">
          <cell r="V607" t="str">
            <v>FBS9990APLBONEMJRREGSBD</v>
          </cell>
          <cell r="W607">
            <v>-864</v>
          </cell>
          <cell r="X607">
            <v>0</v>
          </cell>
          <cell r="Y607">
            <v>864</v>
          </cell>
          <cell r="Z607">
            <v>864</v>
          </cell>
          <cell r="AA607">
            <v>0</v>
          </cell>
          <cell r="AB607">
            <v>864</v>
          </cell>
          <cell r="AC607">
            <v>0</v>
          </cell>
          <cell r="AD607">
            <v>864</v>
          </cell>
          <cell r="AE607">
            <v>46086</v>
          </cell>
        </row>
        <row r="608">
          <cell r="V608" t="str">
            <v>FGS9813APLRED WHITE BLUEMJRREGSBD</v>
          </cell>
          <cell r="W608">
            <v>-1152</v>
          </cell>
          <cell r="X608">
            <v>0</v>
          </cell>
          <cell r="Y608">
            <v>1152</v>
          </cell>
          <cell r="Z608">
            <v>1152</v>
          </cell>
          <cell r="AA608">
            <v>0</v>
          </cell>
          <cell r="AB608">
            <v>1152</v>
          </cell>
          <cell r="AC608">
            <v>0</v>
          </cell>
          <cell r="AD608">
            <v>1152</v>
          </cell>
          <cell r="AE608">
            <v>46086</v>
          </cell>
        </row>
        <row r="609">
          <cell r="V609" t="str">
            <v>FMS5321ADKBLACKKHLREGSBD</v>
          </cell>
          <cell r="W609">
            <v>6</v>
          </cell>
          <cell r="X609">
            <v>6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6</v>
          </cell>
        </row>
        <row r="610">
          <cell r="V610" t="str">
            <v>FMS5362APLBROWNMJRREGSBD</v>
          </cell>
          <cell r="W610">
            <v>-3936</v>
          </cell>
          <cell r="X610">
            <v>0</v>
          </cell>
          <cell r="Y610">
            <v>3936</v>
          </cell>
          <cell r="Z610">
            <v>3936</v>
          </cell>
          <cell r="AA610">
            <v>0</v>
          </cell>
          <cell r="AB610">
            <v>3936</v>
          </cell>
          <cell r="AC610">
            <v>0</v>
          </cell>
          <cell r="AD610">
            <v>588</v>
          </cell>
          <cell r="AE610">
            <v>46069</v>
          </cell>
          <cell r="AF610">
            <v>1380</v>
          </cell>
          <cell r="AG610">
            <v>46120</v>
          </cell>
          <cell r="AH610">
            <v>1968</v>
          </cell>
          <cell r="AI610">
            <v>46148</v>
          </cell>
        </row>
        <row r="611">
          <cell r="V611" t="str">
            <v>FMS6962APLBLACKMJR12A39SBD</v>
          </cell>
          <cell r="W611">
            <v>-3192</v>
          </cell>
          <cell r="X611">
            <v>0</v>
          </cell>
          <cell r="Y611">
            <v>3192</v>
          </cell>
          <cell r="Z611">
            <v>3192</v>
          </cell>
          <cell r="AA611">
            <v>0</v>
          </cell>
          <cell r="AB611">
            <v>3192</v>
          </cell>
          <cell r="AC611">
            <v>0</v>
          </cell>
          <cell r="AD611">
            <v>3192</v>
          </cell>
          <cell r="AE611">
            <v>46069</v>
          </cell>
        </row>
        <row r="612">
          <cell r="V612" t="str">
            <v>FMS6962APLBLACKMJRREGSBD</v>
          </cell>
          <cell r="W612">
            <v>-1620</v>
          </cell>
          <cell r="X612">
            <v>0</v>
          </cell>
          <cell r="Y612">
            <v>1620</v>
          </cell>
          <cell r="Z612">
            <v>1620</v>
          </cell>
          <cell r="AA612">
            <v>0</v>
          </cell>
          <cell r="AB612">
            <v>1620</v>
          </cell>
          <cell r="AC612">
            <v>0</v>
          </cell>
          <cell r="AD612">
            <v>1620</v>
          </cell>
          <cell r="AE612">
            <v>46069</v>
          </cell>
        </row>
        <row r="613">
          <cell r="V613" t="str">
            <v>FMS8744ADKBLACKH12A53SBD</v>
          </cell>
          <cell r="W613">
            <v>0</v>
          </cell>
          <cell r="X613">
            <v>3744</v>
          </cell>
          <cell r="Y613">
            <v>0</v>
          </cell>
          <cell r="Z613">
            <v>3744</v>
          </cell>
          <cell r="AA613">
            <v>0</v>
          </cell>
          <cell r="AB613">
            <v>3744</v>
          </cell>
          <cell r="AC613">
            <v>0</v>
          </cell>
        </row>
        <row r="614">
          <cell r="V614" t="str">
            <v>FMS8887ADKBROWNBUR06F92SBD</v>
          </cell>
          <cell r="W614">
            <v>-372</v>
          </cell>
          <cell r="X614">
            <v>0</v>
          </cell>
          <cell r="Y614">
            <v>372</v>
          </cell>
          <cell r="Z614">
            <v>372</v>
          </cell>
          <cell r="AA614">
            <v>0</v>
          </cell>
          <cell r="AB614">
            <v>372</v>
          </cell>
          <cell r="AC614">
            <v>0</v>
          </cell>
          <cell r="AD614">
            <v>372</v>
          </cell>
          <cell r="AE614">
            <v>45986</v>
          </cell>
        </row>
        <row r="615">
          <cell r="V615" t="str">
            <v>FMS8887ADKTAN-BEIGEBUR06F92SBD</v>
          </cell>
          <cell r="W615">
            <v>-438</v>
          </cell>
          <cell r="X615">
            <v>0</v>
          </cell>
          <cell r="Y615">
            <v>438</v>
          </cell>
          <cell r="Z615">
            <v>438</v>
          </cell>
          <cell r="AA615">
            <v>0</v>
          </cell>
          <cell r="AB615">
            <v>438</v>
          </cell>
          <cell r="AC615">
            <v>0</v>
          </cell>
          <cell r="AD615">
            <v>438</v>
          </cell>
          <cell r="AE615">
            <v>45986</v>
          </cell>
        </row>
        <row r="616">
          <cell r="V616" t="str">
            <v>FMS9686WPLBLACKWMTREGDI</v>
          </cell>
          <cell r="W616">
            <v>-511908</v>
          </cell>
          <cell r="X616">
            <v>0</v>
          </cell>
          <cell r="Y616">
            <v>511908</v>
          </cell>
          <cell r="Z616">
            <v>511908</v>
          </cell>
          <cell r="AA616">
            <v>0</v>
          </cell>
          <cell r="AB616">
            <v>511908</v>
          </cell>
          <cell r="AC616">
            <v>-273300</v>
          </cell>
          <cell r="AD616">
            <v>74628</v>
          </cell>
          <cell r="AE616">
            <v>46015</v>
          </cell>
          <cell r="AF616">
            <v>54660</v>
          </cell>
          <cell r="AG616">
            <v>46036</v>
          </cell>
          <cell r="AH616">
            <v>54660</v>
          </cell>
          <cell r="AI616">
            <v>46057</v>
          </cell>
          <cell r="AJ616">
            <v>54660</v>
          </cell>
          <cell r="AK616">
            <v>46078</v>
          </cell>
        </row>
        <row r="617">
          <cell r="V617" t="str">
            <v>FMS9686WPLTAN-BEIGEWMTCOMREGDI</v>
          </cell>
          <cell r="W617">
            <v>-6936</v>
          </cell>
          <cell r="X617">
            <v>0</v>
          </cell>
          <cell r="Y617">
            <v>6936</v>
          </cell>
          <cell r="Z617">
            <v>6936</v>
          </cell>
          <cell r="AA617">
            <v>0</v>
          </cell>
          <cell r="AB617">
            <v>6936</v>
          </cell>
          <cell r="AC617">
            <v>-1872</v>
          </cell>
          <cell r="AD617">
            <v>900</v>
          </cell>
          <cell r="AE617">
            <v>45996</v>
          </cell>
          <cell r="AF617">
            <v>1908</v>
          </cell>
          <cell r="AG617">
            <v>46001</v>
          </cell>
          <cell r="AH617">
            <v>1404</v>
          </cell>
          <cell r="AI617">
            <v>46041</v>
          </cell>
          <cell r="AJ617">
            <v>852</v>
          </cell>
          <cell r="AK617">
            <v>46050</v>
          </cell>
        </row>
        <row r="618">
          <cell r="V618" t="str">
            <v>FMS9857AASOLIVEHREGSBD</v>
          </cell>
          <cell r="W618">
            <v>0</v>
          </cell>
          <cell r="X618">
            <v>0</v>
          </cell>
          <cell r="Y618">
            <v>1200</v>
          </cell>
          <cell r="Z618">
            <v>0</v>
          </cell>
          <cell r="AA618">
            <v>0</v>
          </cell>
          <cell r="AB618">
            <v>0</v>
          </cell>
          <cell r="AC618">
            <v>1200</v>
          </cell>
          <cell r="AD618">
            <v>1200</v>
          </cell>
          <cell r="AE618">
            <v>46061</v>
          </cell>
        </row>
        <row r="619">
          <cell r="V619" t="str">
            <v>FTS8683WPLBROWNWMTCOMREGDI</v>
          </cell>
          <cell r="W619">
            <v>-1320</v>
          </cell>
          <cell r="X619">
            <v>0</v>
          </cell>
          <cell r="Y619">
            <v>1320</v>
          </cell>
          <cell r="Z619">
            <v>1320</v>
          </cell>
          <cell r="AA619">
            <v>0</v>
          </cell>
          <cell r="AB619">
            <v>1320</v>
          </cell>
          <cell r="AC619">
            <v>0</v>
          </cell>
          <cell r="AD619">
            <v>468</v>
          </cell>
          <cell r="AE619">
            <v>46001</v>
          </cell>
          <cell r="AF619">
            <v>264</v>
          </cell>
          <cell r="AG619">
            <v>46010</v>
          </cell>
          <cell r="AH619">
            <v>588</v>
          </cell>
          <cell r="AI619">
            <v>46015</v>
          </cell>
        </row>
        <row r="620">
          <cell r="V620" t="str">
            <v>FTS8731APLBLUE MULTIMJRREGSBD</v>
          </cell>
          <cell r="W620">
            <v>12</v>
          </cell>
          <cell r="X620">
            <v>12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12</v>
          </cell>
        </row>
        <row r="621">
          <cell r="V621" t="str">
            <v>FTS8731APLLIGHT PINK/PINKMJRREGSBD</v>
          </cell>
          <cell r="W621">
            <v>-4008</v>
          </cell>
          <cell r="X621">
            <v>0</v>
          </cell>
          <cell r="Y621">
            <v>4008</v>
          </cell>
          <cell r="Z621">
            <v>4008</v>
          </cell>
          <cell r="AA621">
            <v>0</v>
          </cell>
          <cell r="AB621">
            <v>4008</v>
          </cell>
          <cell r="AC621">
            <v>0</v>
          </cell>
          <cell r="AD621">
            <v>4008</v>
          </cell>
          <cell r="AE621">
            <v>46068</v>
          </cell>
        </row>
        <row r="622">
          <cell r="V622" t="str">
            <v>FTS9959APLNAVY REDMJRREGSBD</v>
          </cell>
          <cell r="W622">
            <v>-1152</v>
          </cell>
          <cell r="X622">
            <v>0</v>
          </cell>
          <cell r="Y622">
            <v>1152</v>
          </cell>
          <cell r="Z622">
            <v>1152</v>
          </cell>
          <cell r="AA622">
            <v>0</v>
          </cell>
          <cell r="AB622">
            <v>1152</v>
          </cell>
          <cell r="AC622">
            <v>0</v>
          </cell>
          <cell r="AD622">
            <v>1152</v>
          </cell>
          <cell r="AE622">
            <v>46086</v>
          </cell>
        </row>
        <row r="623">
          <cell r="V623" t="str">
            <v>KLP1015AGNBLACKSHOWSBD</v>
          </cell>
          <cell r="W623">
            <v>-1560</v>
          </cell>
          <cell r="X623">
            <v>0</v>
          </cell>
          <cell r="Y623">
            <v>1560</v>
          </cell>
          <cell r="Z623">
            <v>1560</v>
          </cell>
          <cell r="AA623">
            <v>0</v>
          </cell>
          <cell r="AB623">
            <v>1560</v>
          </cell>
          <cell r="AC623">
            <v>0</v>
          </cell>
          <cell r="AD623">
            <v>1560</v>
          </cell>
          <cell r="AE623">
            <v>46082</v>
          </cell>
        </row>
        <row r="624">
          <cell r="V624" t="str">
            <v>SBF4398AMDGREY BLACKREGAMAZON</v>
          </cell>
          <cell r="W624">
            <v>50</v>
          </cell>
          <cell r="X624">
            <v>50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50</v>
          </cell>
        </row>
        <row r="625">
          <cell r="V625" t="str">
            <v>SBF4461ASWWHITEAMZCOMREGSBD</v>
          </cell>
          <cell r="W625">
            <v>12</v>
          </cell>
          <cell r="X625">
            <v>12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12</v>
          </cell>
        </row>
        <row r="626">
          <cell r="V626" t="str">
            <v>SBF4790ASWBLACKREGAMAZON</v>
          </cell>
          <cell r="W626">
            <v>13</v>
          </cell>
          <cell r="X626">
            <v>13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13</v>
          </cell>
        </row>
        <row r="627">
          <cell r="V627" t="str">
            <v>SBF4791ASWGREENREGSBD</v>
          </cell>
          <cell r="W627">
            <v>1</v>
          </cell>
          <cell r="X627">
            <v>1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1</v>
          </cell>
        </row>
        <row r="628">
          <cell r="V628" t="str">
            <v>SBF5143ASWGREENAMZCOMREGSBD</v>
          </cell>
          <cell r="W628">
            <v>24</v>
          </cell>
          <cell r="X628">
            <v>24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24</v>
          </cell>
        </row>
        <row r="629">
          <cell r="V629" t="str">
            <v>SBF9247AMTBLACKROS06D01POEROS</v>
          </cell>
          <cell r="W629">
            <v>-8004</v>
          </cell>
          <cell r="X629">
            <v>0</v>
          </cell>
          <cell r="Y629">
            <v>8004</v>
          </cell>
          <cell r="Z629">
            <v>8004</v>
          </cell>
          <cell r="AA629">
            <v>0</v>
          </cell>
          <cell r="AB629">
            <v>8004</v>
          </cell>
          <cell r="AC629">
            <v>0</v>
          </cell>
          <cell r="AD629">
            <v>8004</v>
          </cell>
          <cell r="AE629">
            <v>46046</v>
          </cell>
        </row>
        <row r="630">
          <cell r="V630" t="str">
            <v>SCK19179CHEETAHX08F13SBD</v>
          </cell>
          <cell r="W630">
            <v>8</v>
          </cell>
          <cell r="X630">
            <v>8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8</v>
          </cell>
        </row>
        <row r="631">
          <cell r="V631" t="str">
            <v>CTF4357ARDBLUEREGSBD</v>
          </cell>
          <cell r="W631">
            <v>9</v>
          </cell>
          <cell r="X631">
            <v>9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9</v>
          </cell>
        </row>
        <row r="632">
          <cell r="V632" t="str">
            <v>CTF4357ARDBLUEAMZCOMREGSBD</v>
          </cell>
          <cell r="W632">
            <v>1465</v>
          </cell>
          <cell r="X632">
            <v>1465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1465</v>
          </cell>
        </row>
        <row r="633">
          <cell r="V633" t="str">
            <v>CTF8941ANIREDAMZCOMREGSBD</v>
          </cell>
          <cell r="W633">
            <v>1</v>
          </cell>
          <cell r="X633">
            <v>1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1</v>
          </cell>
        </row>
        <row r="634">
          <cell r="V634" t="str">
            <v>CTS7657WRSWHITEWMTREGDI</v>
          </cell>
          <cell r="W634">
            <v>-47280</v>
          </cell>
          <cell r="X634">
            <v>0</v>
          </cell>
          <cell r="Y634">
            <v>47280</v>
          </cell>
          <cell r="Z634">
            <v>47280</v>
          </cell>
          <cell r="AA634">
            <v>0</v>
          </cell>
          <cell r="AB634">
            <v>47280</v>
          </cell>
          <cell r="AC634">
            <v>-20100</v>
          </cell>
          <cell r="AD634">
            <v>6048</v>
          </cell>
          <cell r="AE634">
            <v>46001</v>
          </cell>
          <cell r="AF634">
            <v>9036</v>
          </cell>
          <cell r="AG634">
            <v>46015</v>
          </cell>
          <cell r="AH634">
            <v>6048</v>
          </cell>
          <cell r="AI634">
            <v>46029</v>
          </cell>
          <cell r="AJ634">
            <v>6048</v>
          </cell>
          <cell r="AK634">
            <v>46043</v>
          </cell>
        </row>
        <row r="635">
          <cell r="V635" t="str">
            <v>CTS8921WRSPINK SWIRLWMT10F12DI</v>
          </cell>
          <cell r="W635">
            <v>-10</v>
          </cell>
          <cell r="X635">
            <v>0</v>
          </cell>
          <cell r="Y635">
            <v>10</v>
          </cell>
          <cell r="Z635">
            <v>10</v>
          </cell>
          <cell r="AA635">
            <v>0</v>
          </cell>
          <cell r="AB635">
            <v>10</v>
          </cell>
          <cell r="AC635">
            <v>0</v>
          </cell>
          <cell r="AD635">
            <v>10</v>
          </cell>
          <cell r="AE635">
            <v>45980</v>
          </cell>
        </row>
        <row r="636">
          <cell r="V636" t="str">
            <v>CTS8921WRSPINK SWIRLWMT12F11DI</v>
          </cell>
          <cell r="W636">
            <v>-204</v>
          </cell>
          <cell r="X636">
            <v>0</v>
          </cell>
          <cell r="Y636">
            <v>204</v>
          </cell>
          <cell r="Z636">
            <v>204</v>
          </cell>
          <cell r="AA636">
            <v>0</v>
          </cell>
          <cell r="AB636">
            <v>204</v>
          </cell>
          <cell r="AC636">
            <v>0</v>
          </cell>
          <cell r="AD636">
            <v>12</v>
          </cell>
          <cell r="AE636">
            <v>45958</v>
          </cell>
          <cell r="AF636">
            <v>192</v>
          </cell>
          <cell r="AG636">
            <v>45980</v>
          </cell>
        </row>
        <row r="637">
          <cell r="V637" t="str">
            <v>CTS9791WRSOMBREWMT10F13DI</v>
          </cell>
          <cell r="W637">
            <v>-260</v>
          </cell>
          <cell r="X637">
            <v>0</v>
          </cell>
          <cell r="Y637">
            <v>260</v>
          </cell>
          <cell r="Z637">
            <v>260</v>
          </cell>
          <cell r="AA637">
            <v>0</v>
          </cell>
          <cell r="AB637">
            <v>260</v>
          </cell>
          <cell r="AC637">
            <v>0</v>
          </cell>
          <cell r="AD637">
            <v>260</v>
          </cell>
          <cell r="AE637">
            <v>45980</v>
          </cell>
        </row>
        <row r="638">
          <cell r="V638" t="str">
            <v>CTS9831WRSNAVY AND WHITEWMT12F11DI</v>
          </cell>
          <cell r="W638">
            <v>-5820</v>
          </cell>
          <cell r="X638">
            <v>0</v>
          </cell>
          <cell r="Y638">
            <v>5820</v>
          </cell>
          <cell r="Z638">
            <v>5820</v>
          </cell>
          <cell r="AA638">
            <v>0</v>
          </cell>
          <cell r="AB638">
            <v>5820</v>
          </cell>
          <cell r="AC638">
            <v>0</v>
          </cell>
          <cell r="AD638">
            <v>12</v>
          </cell>
          <cell r="AE638">
            <v>45966</v>
          </cell>
          <cell r="AF638">
            <v>5808</v>
          </cell>
          <cell r="AG638">
            <v>45994</v>
          </cell>
        </row>
        <row r="639">
          <cell r="V639" t="str">
            <v>CTS9852WRSBLUEWMT09F09DI</v>
          </cell>
          <cell r="W639">
            <v>-20430</v>
          </cell>
          <cell r="X639">
            <v>0</v>
          </cell>
          <cell r="Y639">
            <v>20430</v>
          </cell>
          <cell r="Z639">
            <v>20430</v>
          </cell>
          <cell r="AA639">
            <v>0</v>
          </cell>
          <cell r="AB639">
            <v>20430</v>
          </cell>
          <cell r="AC639">
            <v>-15651</v>
          </cell>
          <cell r="AD639">
            <v>45</v>
          </cell>
          <cell r="AE639">
            <v>46034</v>
          </cell>
          <cell r="AF639">
            <v>2601</v>
          </cell>
          <cell r="AG639">
            <v>46042</v>
          </cell>
          <cell r="AH639">
            <v>2106</v>
          </cell>
          <cell r="AI639">
            <v>46048</v>
          </cell>
          <cell r="AJ639">
            <v>27</v>
          </cell>
          <cell r="AK639">
            <v>46049</v>
          </cell>
        </row>
        <row r="640">
          <cell r="V640" t="str">
            <v>CTS9939WRSSILVER GLITTERWMTCOMREGDI</v>
          </cell>
          <cell r="W640">
            <v>-804</v>
          </cell>
          <cell r="X640">
            <v>0</v>
          </cell>
          <cell r="Y640">
            <v>804</v>
          </cell>
          <cell r="Z640">
            <v>804</v>
          </cell>
          <cell r="AA640">
            <v>0</v>
          </cell>
          <cell r="AB640">
            <v>804</v>
          </cell>
          <cell r="AC640">
            <v>0</v>
          </cell>
          <cell r="AD640">
            <v>420</v>
          </cell>
          <cell r="AE640">
            <v>46022</v>
          </cell>
          <cell r="AF640">
            <v>384</v>
          </cell>
          <cell r="AG640">
            <v>46036</v>
          </cell>
        </row>
        <row r="641">
          <cell r="V641" t="str">
            <v>FBS1063AMTBLACKSHO09F12SBD</v>
          </cell>
          <cell r="W641">
            <v>-540</v>
          </cell>
          <cell r="X641">
            <v>0</v>
          </cell>
          <cell r="Y641">
            <v>540</v>
          </cell>
          <cell r="Z641">
            <v>540</v>
          </cell>
          <cell r="AA641">
            <v>0</v>
          </cell>
          <cell r="AB641">
            <v>540</v>
          </cell>
          <cell r="AC641">
            <v>0</v>
          </cell>
          <cell r="AD641">
            <v>540</v>
          </cell>
          <cell r="AE641">
            <v>46082</v>
          </cell>
        </row>
        <row r="642">
          <cell r="V642" t="str">
            <v>FBS5844BMTBLACK GREENREGSBD</v>
          </cell>
          <cell r="W642">
            <v>17</v>
          </cell>
          <cell r="X642">
            <v>17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17</v>
          </cell>
        </row>
        <row r="643">
          <cell r="V643" t="str">
            <v>FBS8571AMTBLACKRKR12F20SBD</v>
          </cell>
          <cell r="W643">
            <v>-1200</v>
          </cell>
          <cell r="X643">
            <v>0</v>
          </cell>
          <cell r="Y643">
            <v>1200</v>
          </cell>
          <cell r="Z643">
            <v>1200</v>
          </cell>
          <cell r="AA643">
            <v>0</v>
          </cell>
          <cell r="AB643">
            <v>1200</v>
          </cell>
          <cell r="AC643">
            <v>0</v>
          </cell>
          <cell r="AD643">
            <v>1200</v>
          </cell>
          <cell r="AE643">
            <v>46079</v>
          </cell>
        </row>
        <row r="644">
          <cell r="V644" t="str">
            <v>FBS9801WPLBLACKWMT12D07DI</v>
          </cell>
          <cell r="W644">
            <v>-39240</v>
          </cell>
          <cell r="X644">
            <v>0</v>
          </cell>
          <cell r="Y644">
            <v>39240</v>
          </cell>
          <cell r="Z644">
            <v>39240</v>
          </cell>
          <cell r="AA644">
            <v>0</v>
          </cell>
          <cell r="AB644">
            <v>39240</v>
          </cell>
          <cell r="AC644">
            <v>-32016</v>
          </cell>
          <cell r="AD644">
            <v>48</v>
          </cell>
          <cell r="AE644">
            <v>45990</v>
          </cell>
          <cell r="AF644">
            <v>1716</v>
          </cell>
          <cell r="AG644">
            <v>46000</v>
          </cell>
          <cell r="AH644">
            <v>1668</v>
          </cell>
          <cell r="AI644">
            <v>46001</v>
          </cell>
          <cell r="AJ644">
            <v>3792</v>
          </cell>
          <cell r="AK644">
            <v>46003</v>
          </cell>
        </row>
        <row r="645">
          <cell r="V645" t="str">
            <v>FBS9886CMTBLACKIGS12D06DI</v>
          </cell>
          <cell r="W645">
            <v>-7284</v>
          </cell>
          <cell r="X645">
            <v>0</v>
          </cell>
          <cell r="Y645">
            <v>7284</v>
          </cell>
          <cell r="Z645">
            <v>7284</v>
          </cell>
          <cell r="AA645">
            <v>0</v>
          </cell>
          <cell r="AB645">
            <v>7284</v>
          </cell>
          <cell r="AC645">
            <v>0</v>
          </cell>
          <cell r="AD645">
            <v>5400</v>
          </cell>
          <cell r="AE645">
            <v>45984</v>
          </cell>
          <cell r="AF645">
            <v>1884</v>
          </cell>
          <cell r="AG645">
            <v>46033</v>
          </cell>
        </row>
        <row r="646">
          <cell r="V646" t="str">
            <v>FBS9916WMTIVORYWMT10F02DI</v>
          </cell>
          <cell r="W646">
            <v>-17490</v>
          </cell>
          <cell r="X646">
            <v>0</v>
          </cell>
          <cell r="Y646">
            <v>17490</v>
          </cell>
          <cell r="Z646">
            <v>17490</v>
          </cell>
          <cell r="AA646">
            <v>0</v>
          </cell>
          <cell r="AB646">
            <v>17490</v>
          </cell>
          <cell r="AC646">
            <v>-12710</v>
          </cell>
          <cell r="AD646">
            <v>50</v>
          </cell>
          <cell r="AE646">
            <v>45990</v>
          </cell>
          <cell r="AF646">
            <v>950</v>
          </cell>
          <cell r="AG646">
            <v>46000</v>
          </cell>
          <cell r="AH646">
            <v>1220</v>
          </cell>
          <cell r="AI646">
            <v>46001</v>
          </cell>
          <cell r="AJ646">
            <v>2560</v>
          </cell>
          <cell r="AK646">
            <v>46003</v>
          </cell>
        </row>
        <row r="647">
          <cell r="V647" t="str">
            <v>FBS9943WPLORANGEWMTCOMREGDI</v>
          </cell>
          <cell r="W647">
            <v>-564</v>
          </cell>
          <cell r="X647">
            <v>0</v>
          </cell>
          <cell r="Y647">
            <v>564</v>
          </cell>
          <cell r="Z647">
            <v>564</v>
          </cell>
          <cell r="AA647">
            <v>0</v>
          </cell>
          <cell r="AB647">
            <v>564</v>
          </cell>
          <cell r="AC647">
            <v>0</v>
          </cell>
          <cell r="AD647">
            <v>564</v>
          </cell>
          <cell r="AE647">
            <v>46071</v>
          </cell>
        </row>
        <row r="648">
          <cell r="V648" t="str">
            <v>FGS7929ABEPINKREGSBD</v>
          </cell>
          <cell r="W648">
            <v>3</v>
          </cell>
          <cell r="X648">
            <v>3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3</v>
          </cell>
        </row>
        <row r="649">
          <cell r="V649" t="str">
            <v>FGS9814WPLTURQUOISEWMTREGDI</v>
          </cell>
          <cell r="W649">
            <v>-5004</v>
          </cell>
          <cell r="X649">
            <v>0</v>
          </cell>
          <cell r="Y649">
            <v>5004</v>
          </cell>
          <cell r="Z649">
            <v>5004</v>
          </cell>
          <cell r="AA649">
            <v>0</v>
          </cell>
          <cell r="AB649">
            <v>5004</v>
          </cell>
          <cell r="AC649">
            <v>0</v>
          </cell>
          <cell r="AD649">
            <v>5004</v>
          </cell>
          <cell r="AE649">
            <v>46021</v>
          </cell>
        </row>
        <row r="650">
          <cell r="V650" t="str">
            <v>FGS9955APLWHITEMJRREGSBD</v>
          </cell>
          <cell r="W650">
            <v>-1512</v>
          </cell>
          <cell r="X650">
            <v>0</v>
          </cell>
          <cell r="Y650">
            <v>1512</v>
          </cell>
          <cell r="Z650">
            <v>1512</v>
          </cell>
          <cell r="AA650">
            <v>0</v>
          </cell>
          <cell r="AB650">
            <v>1512</v>
          </cell>
          <cell r="AC650">
            <v>0</v>
          </cell>
          <cell r="AD650">
            <v>1512</v>
          </cell>
          <cell r="AE650">
            <v>46086</v>
          </cell>
        </row>
        <row r="651">
          <cell r="V651" t="str">
            <v>FLF5484ARRBLACKH06F13SBD</v>
          </cell>
          <cell r="W651">
            <v>1686</v>
          </cell>
          <cell r="X651">
            <v>1686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1686</v>
          </cell>
        </row>
        <row r="652">
          <cell r="V652" t="str">
            <v>FLF5484ARRIVORYH06F13SBD</v>
          </cell>
          <cell r="W652">
            <v>1722</v>
          </cell>
          <cell r="X652">
            <v>1722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1722</v>
          </cell>
        </row>
        <row r="653">
          <cell r="V653" t="str">
            <v>FMS3770ADKBROWNREGSBD</v>
          </cell>
          <cell r="W653">
            <v>3</v>
          </cell>
          <cell r="X653">
            <v>3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3</v>
          </cell>
        </row>
        <row r="654">
          <cell r="V654" t="str">
            <v>FMS3854BDKGREENAMZCOMREGSBD</v>
          </cell>
          <cell r="W654">
            <v>610</v>
          </cell>
          <cell r="X654">
            <v>610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610</v>
          </cell>
        </row>
        <row r="655">
          <cell r="V655" t="str">
            <v>FMS3854BDKGREYAMZCOMREGSBD</v>
          </cell>
          <cell r="W655">
            <v>688</v>
          </cell>
          <cell r="X655">
            <v>688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688</v>
          </cell>
        </row>
        <row r="656">
          <cell r="V656" t="str">
            <v>FMS5279AIZBLACKREGAMAZON</v>
          </cell>
          <cell r="W656">
            <v>6</v>
          </cell>
          <cell r="X656">
            <v>6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6</v>
          </cell>
        </row>
        <row r="657">
          <cell r="V657" t="str">
            <v>FMS5329BDKBLACKREGSBD</v>
          </cell>
          <cell r="W657">
            <v>1</v>
          </cell>
          <cell r="X657">
            <v>1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1</v>
          </cell>
        </row>
        <row r="658">
          <cell r="V658" t="str">
            <v>FMS5332ADKTAUPEAMZCOMREGSBD</v>
          </cell>
          <cell r="W658">
            <v>12</v>
          </cell>
          <cell r="X658">
            <v>12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12</v>
          </cell>
        </row>
        <row r="659">
          <cell r="V659" t="str">
            <v>FMS8669APLBLACKMJRREGSBD</v>
          </cell>
          <cell r="W659">
            <v>-1374</v>
          </cell>
          <cell r="X659">
            <v>0</v>
          </cell>
          <cell r="Y659">
            <v>1374</v>
          </cell>
          <cell r="Z659">
            <v>1374</v>
          </cell>
          <cell r="AA659">
            <v>0</v>
          </cell>
          <cell r="AB659">
            <v>1374</v>
          </cell>
          <cell r="AC659">
            <v>0</v>
          </cell>
          <cell r="AD659">
            <v>204</v>
          </cell>
          <cell r="AE659">
            <v>46069</v>
          </cell>
          <cell r="AF659">
            <v>480</v>
          </cell>
          <cell r="AG659">
            <v>46120</v>
          </cell>
          <cell r="AH659">
            <v>690</v>
          </cell>
          <cell r="AI659">
            <v>46148</v>
          </cell>
        </row>
        <row r="660">
          <cell r="V660" t="str">
            <v>FMS8670AIZNAVYH12A10SBD</v>
          </cell>
          <cell r="W660">
            <v>0</v>
          </cell>
          <cell r="X660">
            <v>2352</v>
          </cell>
          <cell r="Y660">
            <v>0</v>
          </cell>
          <cell r="Z660">
            <v>0</v>
          </cell>
          <cell r="AA660">
            <v>2352</v>
          </cell>
          <cell r="AB660">
            <v>2352</v>
          </cell>
          <cell r="AC660">
            <v>0</v>
          </cell>
        </row>
        <row r="661">
          <cell r="V661" t="str">
            <v>FMS8673AIZNAVYH12A10SBD</v>
          </cell>
          <cell r="W661">
            <v>0</v>
          </cell>
          <cell r="X661">
            <v>2352</v>
          </cell>
          <cell r="Y661">
            <v>0</v>
          </cell>
          <cell r="Z661">
            <v>0</v>
          </cell>
          <cell r="AA661">
            <v>2352</v>
          </cell>
          <cell r="AB661">
            <v>2352</v>
          </cell>
          <cell r="AC661">
            <v>0</v>
          </cell>
        </row>
        <row r="662">
          <cell r="V662" t="str">
            <v>FMS8755ADKTAUPEJCPREGSBD</v>
          </cell>
          <cell r="W662">
            <v>13</v>
          </cell>
          <cell r="X662">
            <v>13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13</v>
          </cell>
        </row>
        <row r="663">
          <cell r="V663" t="str">
            <v>FMS9045APLNAVYMJR10A02SBD</v>
          </cell>
          <cell r="W663">
            <v>-2660</v>
          </cell>
          <cell r="X663">
            <v>0</v>
          </cell>
          <cell r="Y663">
            <v>2660</v>
          </cell>
          <cell r="Z663">
            <v>2660</v>
          </cell>
          <cell r="AA663">
            <v>0</v>
          </cell>
          <cell r="AB663">
            <v>2660</v>
          </cell>
          <cell r="AC663">
            <v>0</v>
          </cell>
          <cell r="AD663">
            <v>2660</v>
          </cell>
          <cell r="AE663">
            <v>46097</v>
          </cell>
        </row>
        <row r="664">
          <cell r="V664" t="str">
            <v>FMS9518BASBROWNHREGSBD</v>
          </cell>
          <cell r="W664">
            <v>-10</v>
          </cell>
          <cell r="X664">
            <v>0</v>
          </cell>
          <cell r="Y664">
            <v>1200</v>
          </cell>
          <cell r="Z664">
            <v>10</v>
          </cell>
          <cell r="AA664">
            <v>0</v>
          </cell>
          <cell r="AB664">
            <v>10</v>
          </cell>
          <cell r="AC664">
            <v>1190</v>
          </cell>
          <cell r="AD664">
            <v>1200</v>
          </cell>
          <cell r="AE664">
            <v>46061</v>
          </cell>
        </row>
        <row r="665">
          <cell r="V665" t="str">
            <v>FMS9521BASBLACKHREGSBD</v>
          </cell>
          <cell r="W665">
            <v>-10</v>
          </cell>
          <cell r="X665">
            <v>0</v>
          </cell>
          <cell r="Y665">
            <v>1200</v>
          </cell>
          <cell r="Z665">
            <v>10</v>
          </cell>
          <cell r="AA665">
            <v>0</v>
          </cell>
          <cell r="AB665">
            <v>10</v>
          </cell>
          <cell r="AC665">
            <v>1190</v>
          </cell>
          <cell r="AD665">
            <v>1200</v>
          </cell>
          <cell r="AE665">
            <v>46061</v>
          </cell>
        </row>
        <row r="666">
          <cell r="V666" t="str">
            <v>FMS9521BASMIST GREYHREGSBD</v>
          </cell>
          <cell r="W666">
            <v>0</v>
          </cell>
          <cell r="X666">
            <v>0</v>
          </cell>
          <cell r="Y666">
            <v>1200</v>
          </cell>
          <cell r="Z666">
            <v>0</v>
          </cell>
          <cell r="AA666">
            <v>0</v>
          </cell>
          <cell r="AB666">
            <v>0</v>
          </cell>
          <cell r="AC666">
            <v>1200</v>
          </cell>
          <cell r="AD666">
            <v>1200</v>
          </cell>
          <cell r="AE666">
            <v>46061</v>
          </cell>
        </row>
        <row r="667">
          <cell r="V667" t="str">
            <v>FMS9525BASNAVYHREGSBD</v>
          </cell>
          <cell r="W667">
            <v>0</v>
          </cell>
          <cell r="X667">
            <v>0</v>
          </cell>
          <cell r="Y667">
            <v>1812</v>
          </cell>
          <cell r="Z667">
            <v>0</v>
          </cell>
          <cell r="AA667">
            <v>0</v>
          </cell>
          <cell r="AB667">
            <v>0</v>
          </cell>
          <cell r="AC667">
            <v>1812</v>
          </cell>
          <cell r="AD667">
            <v>1812</v>
          </cell>
          <cell r="AE667">
            <v>46061</v>
          </cell>
        </row>
        <row r="668">
          <cell r="V668" t="str">
            <v>FMS9525BASNAVYRKR06F13SBD</v>
          </cell>
          <cell r="W668">
            <v>-504</v>
          </cell>
          <cell r="X668">
            <v>0</v>
          </cell>
          <cell r="Y668">
            <v>504</v>
          </cell>
          <cell r="Z668">
            <v>504</v>
          </cell>
          <cell r="AA668">
            <v>0</v>
          </cell>
          <cell r="AB668">
            <v>504</v>
          </cell>
          <cell r="AC668">
            <v>0</v>
          </cell>
          <cell r="AD668">
            <v>504</v>
          </cell>
          <cell r="AE668">
            <v>46113</v>
          </cell>
        </row>
        <row r="669">
          <cell r="V669" t="str">
            <v>FMS9684WRSNAVY ORANGEWMTREGDI</v>
          </cell>
          <cell r="W669">
            <v>-35280</v>
          </cell>
          <cell r="X669">
            <v>0</v>
          </cell>
          <cell r="Y669">
            <v>35280</v>
          </cell>
          <cell r="Z669">
            <v>35280</v>
          </cell>
          <cell r="AA669">
            <v>0</v>
          </cell>
          <cell r="AB669">
            <v>35280</v>
          </cell>
          <cell r="AC669">
            <v>-3960</v>
          </cell>
          <cell r="AD669">
            <v>7992</v>
          </cell>
          <cell r="AE669">
            <v>46015</v>
          </cell>
          <cell r="AF669">
            <v>7992</v>
          </cell>
          <cell r="AG669">
            <v>46050</v>
          </cell>
          <cell r="AH669">
            <v>8700</v>
          </cell>
          <cell r="AI669">
            <v>46085</v>
          </cell>
          <cell r="AJ669">
            <v>6636</v>
          </cell>
          <cell r="AK669">
            <v>46120</v>
          </cell>
        </row>
        <row r="670">
          <cell r="V670" t="str">
            <v>FMS9686WPLBLACKWMT20F12DI</v>
          </cell>
          <cell r="W670">
            <v>-74600</v>
          </cell>
          <cell r="X670">
            <v>0</v>
          </cell>
          <cell r="Y670">
            <v>74600</v>
          </cell>
          <cell r="Z670">
            <v>74600</v>
          </cell>
          <cell r="AA670">
            <v>0</v>
          </cell>
          <cell r="AB670">
            <v>74600</v>
          </cell>
          <cell r="AC670">
            <v>-53740</v>
          </cell>
          <cell r="AD670">
            <v>20</v>
          </cell>
          <cell r="AE670">
            <v>45966</v>
          </cell>
          <cell r="AF670">
            <v>320</v>
          </cell>
          <cell r="AG670">
            <v>45990</v>
          </cell>
          <cell r="AH670">
            <v>10660</v>
          </cell>
          <cell r="AI670">
            <v>46000</v>
          </cell>
          <cell r="AJ670">
            <v>9860</v>
          </cell>
          <cell r="AK670">
            <v>46001</v>
          </cell>
        </row>
        <row r="671">
          <cell r="V671" t="str">
            <v>FMS9686WPLINDIGO NAVYWMT19F01DI</v>
          </cell>
          <cell r="W671">
            <v>-61712</v>
          </cell>
          <cell r="X671">
            <v>0</v>
          </cell>
          <cell r="Y671">
            <v>61712</v>
          </cell>
          <cell r="Z671">
            <v>61712</v>
          </cell>
          <cell r="AA671">
            <v>0</v>
          </cell>
          <cell r="AB671">
            <v>61712</v>
          </cell>
          <cell r="AC671">
            <v>-45030</v>
          </cell>
          <cell r="AD671">
            <v>38</v>
          </cell>
          <cell r="AE671">
            <v>45966</v>
          </cell>
          <cell r="AF671">
            <v>304</v>
          </cell>
          <cell r="AG671">
            <v>45990</v>
          </cell>
          <cell r="AH671">
            <v>7942</v>
          </cell>
          <cell r="AI671">
            <v>46000</v>
          </cell>
          <cell r="AJ671">
            <v>8398</v>
          </cell>
          <cell r="AK671">
            <v>46001</v>
          </cell>
        </row>
        <row r="672">
          <cell r="V672" t="str">
            <v>FMS9686WPLINDIGO NAVYWMTREGDI</v>
          </cell>
          <cell r="W672">
            <v>-257976</v>
          </cell>
          <cell r="X672">
            <v>0</v>
          </cell>
          <cell r="Y672">
            <v>257976</v>
          </cell>
          <cell r="Z672">
            <v>257976</v>
          </cell>
          <cell r="AA672">
            <v>0</v>
          </cell>
          <cell r="AB672">
            <v>257976</v>
          </cell>
          <cell r="AC672">
            <v>-75924</v>
          </cell>
          <cell r="AD672">
            <v>45504</v>
          </cell>
          <cell r="AE672">
            <v>46015</v>
          </cell>
          <cell r="AF672">
            <v>45516</v>
          </cell>
          <cell r="AG672">
            <v>46036</v>
          </cell>
          <cell r="AH672">
            <v>45516</v>
          </cell>
          <cell r="AI672">
            <v>46057</v>
          </cell>
          <cell r="AJ672">
            <v>45516</v>
          </cell>
          <cell r="AK672">
            <v>46078</v>
          </cell>
        </row>
        <row r="673">
          <cell r="V673" t="str">
            <v>FTS5812APABLUE REDREGAMAZON</v>
          </cell>
          <cell r="W673">
            <v>1</v>
          </cell>
          <cell r="X673">
            <v>1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1</v>
          </cell>
        </row>
        <row r="674">
          <cell r="V674" t="str">
            <v>FTS8683WPLBROWNWMT06F15DI</v>
          </cell>
          <cell r="W674">
            <v>-8592</v>
          </cell>
          <cell r="X674">
            <v>0</v>
          </cell>
          <cell r="Y674">
            <v>8592</v>
          </cell>
          <cell r="Z674">
            <v>8592</v>
          </cell>
          <cell r="AA674">
            <v>0</v>
          </cell>
          <cell r="AB674">
            <v>8592</v>
          </cell>
          <cell r="AC674">
            <v>-4464</v>
          </cell>
          <cell r="AD674">
            <v>48</v>
          </cell>
          <cell r="AE674">
            <v>45990</v>
          </cell>
          <cell r="AF674">
            <v>618</v>
          </cell>
          <cell r="AG674">
            <v>46000</v>
          </cell>
          <cell r="AH674">
            <v>1164</v>
          </cell>
          <cell r="AI674">
            <v>46001</v>
          </cell>
          <cell r="AJ674">
            <v>2298</v>
          </cell>
          <cell r="AK674">
            <v>46003</v>
          </cell>
        </row>
        <row r="675">
          <cell r="V675" t="str">
            <v>FTS9813APLRED WHITE BLUEMJRREGSBD</v>
          </cell>
          <cell r="W675">
            <v>-1176</v>
          </cell>
          <cell r="X675">
            <v>0</v>
          </cell>
          <cell r="Y675">
            <v>1176</v>
          </cell>
          <cell r="Z675">
            <v>1176</v>
          </cell>
          <cell r="AA675">
            <v>0</v>
          </cell>
          <cell r="AB675">
            <v>1176</v>
          </cell>
          <cell r="AC675">
            <v>0</v>
          </cell>
          <cell r="AD675">
            <v>1176</v>
          </cell>
          <cell r="AE675">
            <v>46086</v>
          </cell>
        </row>
        <row r="676">
          <cell r="V676" t="str">
            <v>FTS9955APLWHITEMJRREGSBD</v>
          </cell>
          <cell r="W676">
            <v>-1176</v>
          </cell>
          <cell r="X676">
            <v>0</v>
          </cell>
          <cell r="Y676">
            <v>1176</v>
          </cell>
          <cell r="Z676">
            <v>1176</v>
          </cell>
          <cell r="AA676">
            <v>0</v>
          </cell>
          <cell r="AB676">
            <v>1176</v>
          </cell>
          <cell r="AC676">
            <v>0</v>
          </cell>
          <cell r="AD676">
            <v>1176</v>
          </cell>
          <cell r="AE676">
            <v>46086</v>
          </cell>
        </row>
        <row r="677">
          <cell r="V677" t="str">
            <v>KLP1015AGNWHITESHOWSBD</v>
          </cell>
          <cell r="W677">
            <v>-1380</v>
          </cell>
          <cell r="X677">
            <v>0</v>
          </cell>
          <cell r="Y677">
            <v>1380</v>
          </cell>
          <cell r="Z677">
            <v>1380</v>
          </cell>
          <cell r="AA677">
            <v>0</v>
          </cell>
          <cell r="AB677">
            <v>1380</v>
          </cell>
          <cell r="AC677">
            <v>0</v>
          </cell>
          <cell r="AD677">
            <v>1380</v>
          </cell>
          <cell r="AE677">
            <v>46082</v>
          </cell>
        </row>
        <row r="678">
          <cell r="V678" t="str">
            <v>SAMCLB144S26ASSORTED COLORSSAMCLBSBD</v>
          </cell>
          <cell r="W678">
            <v>-10944</v>
          </cell>
          <cell r="X678">
            <v>0</v>
          </cell>
          <cell r="Y678">
            <v>10944</v>
          </cell>
          <cell r="Z678">
            <v>10944</v>
          </cell>
          <cell r="AA678">
            <v>0</v>
          </cell>
          <cell r="AB678">
            <v>10944</v>
          </cell>
          <cell r="AC678">
            <v>0</v>
          </cell>
          <cell r="AD678">
            <v>10944</v>
          </cell>
          <cell r="AE678">
            <v>46111</v>
          </cell>
        </row>
        <row r="679">
          <cell r="V679" t="str">
            <v>SBF3097WGNBROWNWMTREGSBD</v>
          </cell>
          <cell r="W679">
            <v>24</v>
          </cell>
          <cell r="X679">
            <v>24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24</v>
          </cell>
        </row>
        <row r="680">
          <cell r="V680" t="str">
            <v>SBF6138AMTGREENAMZREGSBD</v>
          </cell>
          <cell r="W680">
            <v>2918</v>
          </cell>
          <cell r="X680">
            <v>2918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2918</v>
          </cell>
        </row>
        <row r="681">
          <cell r="V681" t="str">
            <v>SBF7266CMTGREENROS06D01SBD</v>
          </cell>
          <cell r="W681">
            <v>-5100</v>
          </cell>
          <cell r="X681">
            <v>0</v>
          </cell>
          <cell r="Y681">
            <v>5100</v>
          </cell>
          <cell r="Z681">
            <v>5100</v>
          </cell>
          <cell r="AA681">
            <v>0</v>
          </cell>
          <cell r="AB681">
            <v>5100</v>
          </cell>
          <cell r="AC681">
            <v>0</v>
          </cell>
          <cell r="AD681">
            <v>5100</v>
          </cell>
          <cell r="AE681">
            <v>46044</v>
          </cell>
        </row>
        <row r="682">
          <cell r="V682" t="str">
            <v>SCK19151GOLDREGSBD</v>
          </cell>
          <cell r="W682">
            <v>1</v>
          </cell>
          <cell r="X682">
            <v>1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1</v>
          </cell>
        </row>
        <row r="683">
          <cell r="V683" t="str">
            <v>SCK19179CHEETAHX12F29SBD</v>
          </cell>
          <cell r="W683">
            <v>12</v>
          </cell>
          <cell r="X683">
            <v>12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12</v>
          </cell>
        </row>
        <row r="684">
          <cell r="V684" t="str">
            <v>SCK19179CHEETAHX12F48SBD</v>
          </cell>
          <cell r="W684">
            <v>12</v>
          </cell>
          <cell r="X684">
            <v>12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12</v>
          </cell>
        </row>
        <row r="685">
          <cell r="V685" t="str">
            <v>SCK19669MULTI COLORS ON ITEMVONREGSBD</v>
          </cell>
          <cell r="W685">
            <v>-78</v>
          </cell>
          <cell r="X685">
            <v>0</v>
          </cell>
          <cell r="Y685">
            <v>78</v>
          </cell>
          <cell r="Z685">
            <v>78</v>
          </cell>
          <cell r="AA685">
            <v>0</v>
          </cell>
          <cell r="AB685">
            <v>78</v>
          </cell>
          <cell r="AC685">
            <v>0</v>
          </cell>
          <cell r="AD685">
            <v>78</v>
          </cell>
          <cell r="AE685">
            <v>46092</v>
          </cell>
        </row>
        <row r="686">
          <cell r="V686" t="str">
            <v>SCK267596GREYXREGSBD</v>
          </cell>
          <cell r="W686">
            <v>593</v>
          </cell>
          <cell r="X686">
            <v>593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593</v>
          </cell>
        </row>
        <row r="687">
          <cell r="V687" t="str">
            <v>SCK29620SAGE GREENXREGSBD</v>
          </cell>
          <cell r="W687">
            <v>-190</v>
          </cell>
          <cell r="X687">
            <v>0</v>
          </cell>
          <cell r="Y687">
            <v>672</v>
          </cell>
          <cell r="Z687">
            <v>190</v>
          </cell>
          <cell r="AA687">
            <v>0</v>
          </cell>
          <cell r="AB687">
            <v>190</v>
          </cell>
          <cell r="AC687">
            <v>482</v>
          </cell>
          <cell r="AD687">
            <v>672</v>
          </cell>
          <cell r="AE687">
            <v>46087</v>
          </cell>
        </row>
        <row r="688">
          <cell r="V688" t="str">
            <v>SGF8452AGRIVORYWMTCOMREGSBD</v>
          </cell>
          <cell r="W688">
            <v>36</v>
          </cell>
          <cell r="X688">
            <v>36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36</v>
          </cell>
        </row>
        <row r="689">
          <cell r="V689" t="str">
            <v>SGF9917WPLPINKWMT09D02DI</v>
          </cell>
          <cell r="W689">
            <v>-11547</v>
          </cell>
          <cell r="X689">
            <v>0</v>
          </cell>
          <cell r="Y689">
            <v>11547</v>
          </cell>
          <cell r="Z689">
            <v>11547</v>
          </cell>
          <cell r="AA689">
            <v>0</v>
          </cell>
          <cell r="AB689">
            <v>11547</v>
          </cell>
          <cell r="AC689">
            <v>-7236</v>
          </cell>
          <cell r="AD689">
            <v>18</v>
          </cell>
          <cell r="AE689">
            <v>45993</v>
          </cell>
          <cell r="AF689">
            <v>36</v>
          </cell>
          <cell r="AG689">
            <v>46006</v>
          </cell>
          <cell r="AH689">
            <v>1008</v>
          </cell>
          <cell r="AI689">
            <v>46007</v>
          </cell>
          <cell r="AJ689">
            <v>3249</v>
          </cell>
          <cell r="AK689">
            <v>46010</v>
          </cell>
        </row>
        <row r="690">
          <cell r="V690" t="str">
            <v>SLF4615BIZREDH12A15SBD</v>
          </cell>
          <cell r="W690">
            <v>1</v>
          </cell>
          <cell r="X690">
            <v>1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1</v>
          </cell>
        </row>
        <row r="691">
          <cell r="V691" t="str">
            <v>SLF4951ARRPINKVTCREGSBD</v>
          </cell>
          <cell r="W691">
            <v>812</v>
          </cell>
          <cell r="X691">
            <v>812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812</v>
          </cell>
        </row>
        <row r="692">
          <cell r="V692" t="str">
            <v>SLF4953ARRGREYVTCREGSBD</v>
          </cell>
          <cell r="W692">
            <v>818</v>
          </cell>
          <cell r="X692">
            <v>818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818</v>
          </cell>
        </row>
        <row r="693">
          <cell r="V693" t="str">
            <v>SLF5412APLLIGHT BLUEDBM03S0SSBD</v>
          </cell>
          <cell r="W693">
            <v>480</v>
          </cell>
          <cell r="X693">
            <v>480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480</v>
          </cell>
        </row>
        <row r="694">
          <cell r="V694" t="str">
            <v>SLF6233ARRTAN-BEIGEH06F13SBD</v>
          </cell>
          <cell r="W694">
            <v>1</v>
          </cell>
          <cell r="X694">
            <v>1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1</v>
          </cell>
        </row>
        <row r="695">
          <cell r="V695" t="str">
            <v>SLF6528AJBBLACKREGSBD</v>
          </cell>
          <cell r="W695">
            <v>2</v>
          </cell>
          <cell r="X695">
            <v>2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2</v>
          </cell>
        </row>
        <row r="696">
          <cell r="V696" t="str">
            <v>SLF7287WPLPINKWMTREGDI</v>
          </cell>
          <cell r="W696">
            <v>-51768</v>
          </cell>
          <cell r="X696">
            <v>0</v>
          </cell>
          <cell r="Y696">
            <v>51768</v>
          </cell>
          <cell r="Z696">
            <v>51768</v>
          </cell>
          <cell r="AA696">
            <v>0</v>
          </cell>
          <cell r="AB696">
            <v>51768</v>
          </cell>
          <cell r="AC696">
            <v>0</v>
          </cell>
          <cell r="AD696">
            <v>34680</v>
          </cell>
          <cell r="AE696">
            <v>45979</v>
          </cell>
          <cell r="AF696">
            <v>11460</v>
          </cell>
          <cell r="AG696">
            <v>45993</v>
          </cell>
          <cell r="AH696">
            <v>3564</v>
          </cell>
          <cell r="AI696">
            <v>46007</v>
          </cell>
          <cell r="AJ696">
            <v>2064</v>
          </cell>
          <cell r="AK696">
            <v>46021</v>
          </cell>
        </row>
        <row r="697">
          <cell r="V697" t="str">
            <v>SLF7783WPLSTRAWBERRYWMTCOMREGDI</v>
          </cell>
          <cell r="W697">
            <v>-2484</v>
          </cell>
          <cell r="X697">
            <v>0</v>
          </cell>
          <cell r="Y697">
            <v>2484</v>
          </cell>
          <cell r="Z697">
            <v>2484</v>
          </cell>
          <cell r="AA697">
            <v>0</v>
          </cell>
          <cell r="AB697">
            <v>2484</v>
          </cell>
          <cell r="AC697">
            <v>0</v>
          </cell>
          <cell r="AD697">
            <v>432</v>
          </cell>
          <cell r="AE697">
            <v>46004</v>
          </cell>
          <cell r="AF697">
            <v>396</v>
          </cell>
          <cell r="AG697">
            <v>46013</v>
          </cell>
          <cell r="AH697">
            <v>828</v>
          </cell>
          <cell r="AI697">
            <v>46039</v>
          </cell>
          <cell r="AJ697">
            <v>828</v>
          </cell>
          <cell r="AK697">
            <v>46048</v>
          </cell>
        </row>
        <row r="698">
          <cell r="V698" t="str">
            <v>CMF9937BASBLACKXREGSBD</v>
          </cell>
          <cell r="W698">
            <v>0</v>
          </cell>
          <cell r="X698">
            <v>0</v>
          </cell>
          <cell r="Y698">
            <v>1800</v>
          </cell>
          <cell r="Z698">
            <v>0</v>
          </cell>
          <cell r="AA698">
            <v>0</v>
          </cell>
          <cell r="AB698">
            <v>0</v>
          </cell>
          <cell r="AC698">
            <v>1800</v>
          </cell>
          <cell r="AD698">
            <v>1800</v>
          </cell>
          <cell r="AE698">
            <v>46087</v>
          </cell>
        </row>
        <row r="699">
          <cell r="V699" t="str">
            <v>CMF9937CASTAUPEXREGSBD</v>
          </cell>
          <cell r="W699">
            <v>0</v>
          </cell>
          <cell r="X699">
            <v>0</v>
          </cell>
          <cell r="Y699">
            <v>600</v>
          </cell>
          <cell r="Z699">
            <v>0</v>
          </cell>
          <cell r="AA699">
            <v>0</v>
          </cell>
          <cell r="AB699">
            <v>0</v>
          </cell>
          <cell r="AC699">
            <v>600</v>
          </cell>
          <cell r="AD699">
            <v>600</v>
          </cell>
          <cell r="AE699">
            <v>46087</v>
          </cell>
        </row>
        <row r="700">
          <cell r="V700" t="str">
            <v>CML9941AASBROWNXREGSBD</v>
          </cell>
          <cell r="W700">
            <v>0</v>
          </cell>
          <cell r="X700">
            <v>0</v>
          </cell>
          <cell r="Y700">
            <v>1200</v>
          </cell>
          <cell r="Z700">
            <v>0</v>
          </cell>
          <cell r="AA700">
            <v>0</v>
          </cell>
          <cell r="AB700">
            <v>0</v>
          </cell>
          <cell r="AC700">
            <v>1200</v>
          </cell>
          <cell r="AD700">
            <v>1200</v>
          </cell>
          <cell r="AE700">
            <v>46087</v>
          </cell>
        </row>
        <row r="701">
          <cell r="V701" t="str">
            <v>CMS5869FRSBLACK WHITEREGSBD</v>
          </cell>
          <cell r="W701">
            <v>29</v>
          </cell>
          <cell r="X701">
            <v>29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29</v>
          </cell>
        </row>
        <row r="702">
          <cell r="V702" t="str">
            <v>CMS7501WRTCAMOUFLAGEWMT10F11DI</v>
          </cell>
          <cell r="W702">
            <v>-2000</v>
          </cell>
          <cell r="X702">
            <v>0</v>
          </cell>
          <cell r="Y702">
            <v>2000</v>
          </cell>
          <cell r="Z702">
            <v>2000</v>
          </cell>
          <cell r="AA702">
            <v>0</v>
          </cell>
          <cell r="AB702">
            <v>2000</v>
          </cell>
          <cell r="AC702">
            <v>-1320</v>
          </cell>
          <cell r="AD702">
            <v>300</v>
          </cell>
          <cell r="AE702">
            <v>45987</v>
          </cell>
          <cell r="AF702">
            <v>200</v>
          </cell>
          <cell r="AG702">
            <v>45992</v>
          </cell>
          <cell r="AH702">
            <v>110</v>
          </cell>
          <cell r="AI702">
            <v>45994</v>
          </cell>
          <cell r="AJ702">
            <v>70</v>
          </cell>
          <cell r="AK702">
            <v>45996</v>
          </cell>
        </row>
        <row r="703">
          <cell r="V703" t="str">
            <v>CMS7501WRTCAMOUFLAGEWMT11F02DI</v>
          </cell>
          <cell r="W703">
            <v>-4686</v>
          </cell>
          <cell r="X703">
            <v>0</v>
          </cell>
          <cell r="Y703">
            <v>4686</v>
          </cell>
          <cell r="Z703">
            <v>4686</v>
          </cell>
          <cell r="AA703">
            <v>0</v>
          </cell>
          <cell r="AB703">
            <v>4686</v>
          </cell>
          <cell r="AC703">
            <v>-3003</v>
          </cell>
          <cell r="AD703">
            <v>11</v>
          </cell>
          <cell r="AE703">
            <v>45958</v>
          </cell>
          <cell r="AF703">
            <v>968</v>
          </cell>
          <cell r="AG703">
            <v>45987</v>
          </cell>
          <cell r="AH703">
            <v>671</v>
          </cell>
          <cell r="AI703">
            <v>45992</v>
          </cell>
          <cell r="AJ703">
            <v>33</v>
          </cell>
          <cell r="AK703">
            <v>45993</v>
          </cell>
        </row>
        <row r="704">
          <cell r="V704" t="str">
            <v>CMS7657WRSNAVYWMTCOMREGDI</v>
          </cell>
          <cell r="W704">
            <v>-4524</v>
          </cell>
          <cell r="X704">
            <v>0</v>
          </cell>
          <cell r="Y704">
            <v>4524</v>
          </cell>
          <cell r="Z704">
            <v>4524</v>
          </cell>
          <cell r="AA704">
            <v>0</v>
          </cell>
          <cell r="AB704">
            <v>4524</v>
          </cell>
          <cell r="AC704">
            <v>-2700</v>
          </cell>
          <cell r="AD704">
            <v>288</v>
          </cell>
          <cell r="AE704">
            <v>45980</v>
          </cell>
          <cell r="AF704">
            <v>972</v>
          </cell>
          <cell r="AG704">
            <v>45986</v>
          </cell>
          <cell r="AH704">
            <v>192</v>
          </cell>
          <cell r="AI704">
            <v>45991</v>
          </cell>
          <cell r="AJ704">
            <v>372</v>
          </cell>
          <cell r="AK704">
            <v>45993</v>
          </cell>
        </row>
        <row r="705">
          <cell r="V705" t="str">
            <v>CMS8098WRSGREY AND GREYWMT09F23DI</v>
          </cell>
          <cell r="W705">
            <v>-8100</v>
          </cell>
          <cell r="X705">
            <v>0</v>
          </cell>
          <cell r="Y705">
            <v>8100</v>
          </cell>
          <cell r="Z705">
            <v>8100</v>
          </cell>
          <cell r="AA705">
            <v>0</v>
          </cell>
          <cell r="AB705">
            <v>8100</v>
          </cell>
          <cell r="AC705">
            <v>-5085</v>
          </cell>
          <cell r="AD705">
            <v>594</v>
          </cell>
          <cell r="AE705">
            <v>45987</v>
          </cell>
          <cell r="AF705">
            <v>1278</v>
          </cell>
          <cell r="AG705">
            <v>45992</v>
          </cell>
          <cell r="AH705">
            <v>9</v>
          </cell>
          <cell r="AI705">
            <v>45993</v>
          </cell>
          <cell r="AJ705">
            <v>1134</v>
          </cell>
          <cell r="AK705">
            <v>45994</v>
          </cell>
        </row>
        <row r="706">
          <cell r="V706" t="str">
            <v>CMS8137ARSBLACKREGAMAZON</v>
          </cell>
          <cell r="W706">
            <v>4</v>
          </cell>
          <cell r="X706">
            <v>4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4</v>
          </cell>
        </row>
        <row r="707">
          <cell r="V707" t="str">
            <v>CMS8137ARSBLACKHREGSBD</v>
          </cell>
          <cell r="W707">
            <v>322</v>
          </cell>
          <cell r="X707">
            <v>322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322</v>
          </cell>
        </row>
        <row r="708">
          <cell r="V708" t="str">
            <v>CMS8137ARSGREYX12F19SBD</v>
          </cell>
          <cell r="W708">
            <v>300</v>
          </cell>
          <cell r="X708">
            <v>300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300</v>
          </cell>
        </row>
        <row r="709">
          <cell r="V709" t="str">
            <v>CMS8876ARSBLACKX12F19SBD</v>
          </cell>
          <cell r="W709">
            <v>456</v>
          </cell>
          <cell r="X709">
            <v>456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456</v>
          </cell>
        </row>
        <row r="710">
          <cell r="V710" t="str">
            <v>CMS8876ARSLIME ACADEMYX12F19SBD</v>
          </cell>
          <cell r="W710">
            <v>300</v>
          </cell>
          <cell r="X710">
            <v>300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300</v>
          </cell>
        </row>
        <row r="711">
          <cell r="V711" t="str">
            <v>CMS8920WRSBRIGHT REDWMTCOMREGDI</v>
          </cell>
          <cell r="W711">
            <v>-1416</v>
          </cell>
          <cell r="X711">
            <v>0</v>
          </cell>
          <cell r="Y711">
            <v>1416</v>
          </cell>
          <cell r="Z711">
            <v>1416</v>
          </cell>
          <cell r="AA711">
            <v>0</v>
          </cell>
          <cell r="AB711">
            <v>1416</v>
          </cell>
          <cell r="AC711">
            <v>0</v>
          </cell>
          <cell r="AD711">
            <v>504</v>
          </cell>
          <cell r="AE711">
            <v>45986</v>
          </cell>
          <cell r="AF711">
            <v>288</v>
          </cell>
          <cell r="AG711">
            <v>45997</v>
          </cell>
          <cell r="AH711">
            <v>624</v>
          </cell>
          <cell r="AI711">
            <v>45999</v>
          </cell>
        </row>
        <row r="712">
          <cell r="V712" t="str">
            <v>CMS8921WRSBLUE NAVYWMT09F29DI</v>
          </cell>
          <cell r="W712">
            <v>-13095</v>
          </cell>
          <cell r="X712">
            <v>0</v>
          </cell>
          <cell r="Y712">
            <v>13095</v>
          </cell>
          <cell r="Z712">
            <v>13095</v>
          </cell>
          <cell r="AA712">
            <v>0</v>
          </cell>
          <cell r="AB712">
            <v>13095</v>
          </cell>
          <cell r="AC712">
            <v>-9711</v>
          </cell>
          <cell r="AD712">
            <v>9</v>
          </cell>
          <cell r="AE712">
            <v>45958</v>
          </cell>
          <cell r="AF712">
            <v>1395</v>
          </cell>
          <cell r="AG712">
            <v>45987</v>
          </cell>
          <cell r="AH712">
            <v>1917</v>
          </cell>
          <cell r="AI712">
            <v>45992</v>
          </cell>
          <cell r="AJ712">
            <v>63</v>
          </cell>
          <cell r="AK712">
            <v>45993</v>
          </cell>
        </row>
        <row r="713">
          <cell r="V713" t="str">
            <v>CMS8921WRSBLUE NAVYWMT09F38DI</v>
          </cell>
          <cell r="W713">
            <v>-3528</v>
          </cell>
          <cell r="X713">
            <v>0</v>
          </cell>
          <cell r="Y713">
            <v>3528</v>
          </cell>
          <cell r="Z713">
            <v>3528</v>
          </cell>
          <cell r="AA713">
            <v>0</v>
          </cell>
          <cell r="AB713">
            <v>3528</v>
          </cell>
          <cell r="AC713">
            <v>-2214</v>
          </cell>
          <cell r="AD713">
            <v>369</v>
          </cell>
          <cell r="AE713">
            <v>45987</v>
          </cell>
          <cell r="AF713">
            <v>585</v>
          </cell>
          <cell r="AG713">
            <v>45992</v>
          </cell>
          <cell r="AH713">
            <v>9</v>
          </cell>
          <cell r="AI713">
            <v>45993</v>
          </cell>
          <cell r="AJ713">
            <v>351</v>
          </cell>
          <cell r="AK713">
            <v>45994</v>
          </cell>
        </row>
        <row r="714">
          <cell r="V714" t="str">
            <v>CMS8921WRSBLUE NAVYWMT09F40DI</v>
          </cell>
          <cell r="W714">
            <v>-3240</v>
          </cell>
          <cell r="X714">
            <v>0</v>
          </cell>
          <cell r="Y714">
            <v>3240</v>
          </cell>
          <cell r="Z714">
            <v>3240</v>
          </cell>
          <cell r="AA714">
            <v>0</v>
          </cell>
          <cell r="AB714">
            <v>3240</v>
          </cell>
          <cell r="AC714">
            <v>-2052</v>
          </cell>
          <cell r="AD714">
            <v>324</v>
          </cell>
          <cell r="AE714">
            <v>45987</v>
          </cell>
          <cell r="AF714">
            <v>513</v>
          </cell>
          <cell r="AG714">
            <v>45992</v>
          </cell>
          <cell r="AH714">
            <v>9</v>
          </cell>
          <cell r="AI714">
            <v>45993</v>
          </cell>
          <cell r="AJ714">
            <v>342</v>
          </cell>
          <cell r="AK714">
            <v>45994</v>
          </cell>
        </row>
        <row r="715">
          <cell r="V715" t="str">
            <v>CMS8921WRSBLUE NAVYWMT09F42DI</v>
          </cell>
          <cell r="W715">
            <v>-3753</v>
          </cell>
          <cell r="X715">
            <v>0</v>
          </cell>
          <cell r="Y715">
            <v>3753</v>
          </cell>
          <cell r="Z715">
            <v>3753</v>
          </cell>
          <cell r="AA715">
            <v>0</v>
          </cell>
          <cell r="AB715">
            <v>3753</v>
          </cell>
          <cell r="AC715">
            <v>-1773</v>
          </cell>
          <cell r="AD715">
            <v>216</v>
          </cell>
          <cell r="AE715">
            <v>45987</v>
          </cell>
          <cell r="AF715">
            <v>450</v>
          </cell>
          <cell r="AG715">
            <v>45992</v>
          </cell>
          <cell r="AH715">
            <v>567</v>
          </cell>
          <cell r="AI715">
            <v>45994</v>
          </cell>
          <cell r="AJ715">
            <v>747</v>
          </cell>
          <cell r="AK715">
            <v>45996</v>
          </cell>
        </row>
        <row r="716">
          <cell r="V716" t="str">
            <v>CPF7682WPLDARK PURPLEWMT06F22DI</v>
          </cell>
          <cell r="W716">
            <v>-486</v>
          </cell>
          <cell r="X716">
            <v>0</v>
          </cell>
          <cell r="Y716">
            <v>486</v>
          </cell>
          <cell r="Z716">
            <v>486</v>
          </cell>
          <cell r="AA716">
            <v>0</v>
          </cell>
          <cell r="AB716">
            <v>486</v>
          </cell>
          <cell r="AC716">
            <v>-378</v>
          </cell>
          <cell r="AD716">
            <v>36</v>
          </cell>
          <cell r="AE716">
            <v>46000</v>
          </cell>
          <cell r="AF716">
            <v>6</v>
          </cell>
          <cell r="AG716">
            <v>46001</v>
          </cell>
          <cell r="AH716">
            <v>36</v>
          </cell>
          <cell r="AI716">
            <v>46003</v>
          </cell>
          <cell r="AJ716">
            <v>30</v>
          </cell>
          <cell r="AK716">
            <v>46004</v>
          </cell>
        </row>
        <row r="717">
          <cell r="V717" t="str">
            <v>CPF9868WPLPURPLEWMTCOMREGDI</v>
          </cell>
          <cell r="W717">
            <v>-1908</v>
          </cell>
          <cell r="X717">
            <v>0</v>
          </cell>
          <cell r="Y717">
            <v>1908</v>
          </cell>
          <cell r="Z717">
            <v>1908</v>
          </cell>
          <cell r="AA717">
            <v>0</v>
          </cell>
          <cell r="AB717">
            <v>1908</v>
          </cell>
          <cell r="AC717">
            <v>-648</v>
          </cell>
          <cell r="AD717">
            <v>264</v>
          </cell>
          <cell r="AE717">
            <v>45994</v>
          </cell>
          <cell r="AF717">
            <v>228</v>
          </cell>
          <cell r="AG717">
            <v>46008</v>
          </cell>
          <cell r="AH717">
            <v>468</v>
          </cell>
          <cell r="AI717">
            <v>46050</v>
          </cell>
          <cell r="AJ717">
            <v>300</v>
          </cell>
          <cell r="AK717">
            <v>46059</v>
          </cell>
        </row>
        <row r="718">
          <cell r="V718" t="str">
            <v>CPF9868WPLYELLOWWMTCOMREGDI</v>
          </cell>
          <cell r="W718">
            <v>-2256</v>
          </cell>
          <cell r="X718">
            <v>0</v>
          </cell>
          <cell r="Y718">
            <v>2256</v>
          </cell>
          <cell r="Z718">
            <v>2256</v>
          </cell>
          <cell r="AA718">
            <v>0</v>
          </cell>
          <cell r="AB718">
            <v>2256</v>
          </cell>
          <cell r="AC718">
            <v>-744</v>
          </cell>
          <cell r="AD718">
            <v>312</v>
          </cell>
          <cell r="AE718">
            <v>45994</v>
          </cell>
          <cell r="AF718">
            <v>276</v>
          </cell>
          <cell r="AG718">
            <v>46008</v>
          </cell>
          <cell r="AH718">
            <v>564</v>
          </cell>
          <cell r="AI718">
            <v>46050</v>
          </cell>
          <cell r="AJ718">
            <v>360</v>
          </cell>
          <cell r="AK718">
            <v>46059</v>
          </cell>
        </row>
        <row r="719">
          <cell r="V719" t="str">
            <v>SCK19179CHEETAHXREGSBD</v>
          </cell>
          <cell r="W719">
            <v>-65</v>
          </cell>
          <cell r="X719">
            <v>72</v>
          </cell>
          <cell r="Y719">
            <v>0</v>
          </cell>
          <cell r="Z719">
            <v>130</v>
          </cell>
          <cell r="AA719">
            <v>7</v>
          </cell>
          <cell r="AB719">
            <v>137</v>
          </cell>
          <cell r="AC719">
            <v>-65</v>
          </cell>
        </row>
        <row r="720">
          <cell r="V720" t="str">
            <v>SCK19629LAVENDER MISTALDREGSBD</v>
          </cell>
          <cell r="W720">
            <v>-324</v>
          </cell>
          <cell r="X720">
            <v>0</v>
          </cell>
          <cell r="Y720">
            <v>324</v>
          </cell>
          <cell r="Z720">
            <v>324</v>
          </cell>
          <cell r="AA720">
            <v>0</v>
          </cell>
          <cell r="AB720">
            <v>324</v>
          </cell>
          <cell r="AC720">
            <v>0</v>
          </cell>
          <cell r="AD720">
            <v>324</v>
          </cell>
          <cell r="AE720">
            <v>46087</v>
          </cell>
        </row>
        <row r="721">
          <cell r="V721" t="str">
            <v>SCK264907KHAKIALDREGSBD</v>
          </cell>
          <cell r="W721">
            <v>59</v>
          </cell>
          <cell r="X721">
            <v>59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59</v>
          </cell>
        </row>
        <row r="722">
          <cell r="V722" t="str">
            <v>SCK264907KHAKIXREGSBD</v>
          </cell>
          <cell r="W722">
            <v>-1172</v>
          </cell>
          <cell r="X722">
            <v>273</v>
          </cell>
          <cell r="Y722">
            <v>1872</v>
          </cell>
          <cell r="Z722">
            <v>1445</v>
          </cell>
          <cell r="AA722">
            <v>0</v>
          </cell>
          <cell r="AB722">
            <v>1445</v>
          </cell>
          <cell r="AC722">
            <v>700</v>
          </cell>
          <cell r="AD722">
            <v>1872</v>
          </cell>
          <cell r="AE722">
            <v>46051</v>
          </cell>
        </row>
        <row r="723">
          <cell r="V723" t="str">
            <v>SCK29140SAHARAVONREGSBD</v>
          </cell>
          <cell r="W723">
            <v>-84</v>
          </cell>
          <cell r="X723">
            <v>0</v>
          </cell>
          <cell r="Y723">
            <v>84</v>
          </cell>
          <cell r="Z723">
            <v>84</v>
          </cell>
          <cell r="AA723">
            <v>0</v>
          </cell>
          <cell r="AB723">
            <v>84</v>
          </cell>
          <cell r="AC723">
            <v>0</v>
          </cell>
          <cell r="AD723">
            <v>84</v>
          </cell>
          <cell r="AE723">
            <v>46092</v>
          </cell>
        </row>
        <row r="724">
          <cell r="V724" t="str">
            <v>SCK29144NAVYRKR12F34SBD</v>
          </cell>
          <cell r="W724">
            <v>-600</v>
          </cell>
          <cell r="X724">
            <v>0</v>
          </cell>
          <cell r="Y724">
            <v>600</v>
          </cell>
          <cell r="Z724">
            <v>600</v>
          </cell>
          <cell r="AA724">
            <v>0</v>
          </cell>
          <cell r="AB724">
            <v>600</v>
          </cell>
          <cell r="AC724">
            <v>0</v>
          </cell>
          <cell r="AD724">
            <v>600</v>
          </cell>
          <cell r="AE724">
            <v>46051</v>
          </cell>
        </row>
        <row r="725">
          <cell r="V725" t="str">
            <v>SCK29666MIDNIGHT BLUEXREGSBD</v>
          </cell>
          <cell r="W725">
            <v>-230</v>
          </cell>
          <cell r="X725">
            <v>0</v>
          </cell>
          <cell r="Y725">
            <v>600</v>
          </cell>
          <cell r="Z725">
            <v>230</v>
          </cell>
          <cell r="AA725">
            <v>0</v>
          </cell>
          <cell r="AB725">
            <v>230</v>
          </cell>
          <cell r="AC725">
            <v>370</v>
          </cell>
          <cell r="AD725">
            <v>600</v>
          </cell>
          <cell r="AE725">
            <v>46092</v>
          </cell>
        </row>
        <row r="726">
          <cell r="V726" t="str">
            <v>SGF9917WPLPINKWMT12D09DI</v>
          </cell>
          <cell r="W726">
            <v>-23868</v>
          </cell>
          <cell r="X726">
            <v>0</v>
          </cell>
          <cell r="Y726">
            <v>23868</v>
          </cell>
          <cell r="Z726">
            <v>23868</v>
          </cell>
          <cell r="AA726">
            <v>0</v>
          </cell>
          <cell r="AB726">
            <v>23868</v>
          </cell>
          <cell r="AC726">
            <v>-14292</v>
          </cell>
          <cell r="AD726">
            <v>84</v>
          </cell>
          <cell r="AE726">
            <v>45993</v>
          </cell>
          <cell r="AF726">
            <v>36</v>
          </cell>
          <cell r="AG726">
            <v>46006</v>
          </cell>
          <cell r="AH726">
            <v>2796</v>
          </cell>
          <cell r="AI726">
            <v>46007</v>
          </cell>
          <cell r="AJ726">
            <v>6660</v>
          </cell>
          <cell r="AK726">
            <v>46010</v>
          </cell>
        </row>
        <row r="727">
          <cell r="V727" t="str">
            <v>SLF4639PRRCOBALTH12A35SBD</v>
          </cell>
          <cell r="W727">
            <v>12756</v>
          </cell>
          <cell r="X727">
            <v>12756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12756</v>
          </cell>
        </row>
        <row r="728">
          <cell r="V728" t="str">
            <v>SLF4951ARRIVORYVTCREGSBD</v>
          </cell>
          <cell r="W728">
            <v>800</v>
          </cell>
          <cell r="X728">
            <v>800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800</v>
          </cell>
        </row>
        <row r="729">
          <cell r="V729" t="str">
            <v>SLF4953ARRGREYREGSBD</v>
          </cell>
          <cell r="W729">
            <v>1</v>
          </cell>
          <cell r="X729">
            <v>1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1</v>
          </cell>
        </row>
        <row r="730">
          <cell r="V730" t="str">
            <v>SLF4970ARLBLACKVTCREGSBD</v>
          </cell>
          <cell r="W730">
            <v>27</v>
          </cell>
          <cell r="X730">
            <v>27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27</v>
          </cell>
        </row>
        <row r="731">
          <cell r="V731" t="str">
            <v>SLF5149PRRIVORYVTCREGSBD</v>
          </cell>
          <cell r="W731">
            <v>11</v>
          </cell>
          <cell r="X731">
            <v>12</v>
          </cell>
          <cell r="Y731">
            <v>0</v>
          </cell>
          <cell r="Z731">
            <v>0</v>
          </cell>
          <cell r="AA731">
            <v>1</v>
          </cell>
          <cell r="AB731">
            <v>1</v>
          </cell>
          <cell r="AC731">
            <v>11</v>
          </cell>
        </row>
        <row r="732">
          <cell r="V732" t="str">
            <v>SLF5200ARLCREAMVTCREGSBD</v>
          </cell>
          <cell r="W732">
            <v>48</v>
          </cell>
          <cell r="X732">
            <v>48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48</v>
          </cell>
        </row>
        <row r="733">
          <cell r="V733" t="str">
            <v>SLF6528AJBBLUSHAMZCOMREGSBD</v>
          </cell>
          <cell r="W733">
            <v>1</v>
          </cell>
          <cell r="X733">
            <v>1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1</v>
          </cell>
        </row>
        <row r="734">
          <cell r="V734" t="str">
            <v>SLF6528AJBHOT PINKH08A03SBD</v>
          </cell>
          <cell r="W734">
            <v>0</v>
          </cell>
          <cell r="X734">
            <v>4800</v>
          </cell>
          <cell r="Y734">
            <v>0</v>
          </cell>
          <cell r="Z734">
            <v>4800</v>
          </cell>
          <cell r="AA734">
            <v>0</v>
          </cell>
          <cell r="AB734">
            <v>4800</v>
          </cell>
          <cell r="AC734">
            <v>0</v>
          </cell>
        </row>
        <row r="735">
          <cell r="V735" t="str">
            <v>SLF7042AHWGREYHREGSBD</v>
          </cell>
          <cell r="W735">
            <v>523</v>
          </cell>
          <cell r="X735">
            <v>523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523</v>
          </cell>
        </row>
        <row r="736">
          <cell r="V736" t="str">
            <v>SLF7423ARRGREYH12A35POETJX</v>
          </cell>
          <cell r="W736">
            <v>600</v>
          </cell>
          <cell r="X736">
            <v>600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600</v>
          </cell>
        </row>
        <row r="737">
          <cell r="V737" t="str">
            <v>SLF7594ABNBLACKHREGSBD</v>
          </cell>
          <cell r="W737">
            <v>552</v>
          </cell>
          <cell r="X737">
            <v>552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552</v>
          </cell>
        </row>
        <row r="738">
          <cell r="V738" t="str">
            <v>SLF8065ARRPINKH12D11SBD</v>
          </cell>
          <cell r="W738">
            <v>1560</v>
          </cell>
          <cell r="X738">
            <v>1560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1560</v>
          </cell>
        </row>
        <row r="739">
          <cell r="V739" t="str">
            <v>SLF8096AJBAPRICOTH12A35SBD</v>
          </cell>
          <cell r="W739">
            <v>0</v>
          </cell>
          <cell r="X739">
            <v>5040</v>
          </cell>
          <cell r="Y739">
            <v>0</v>
          </cell>
          <cell r="Z739">
            <v>5040</v>
          </cell>
          <cell r="AA739">
            <v>0</v>
          </cell>
          <cell r="AB739">
            <v>5040</v>
          </cell>
          <cell r="AC739">
            <v>0</v>
          </cell>
        </row>
        <row r="740">
          <cell r="V740" t="str">
            <v>SLF8106ABNBURGUNDYHREGSBD</v>
          </cell>
          <cell r="W740">
            <v>119</v>
          </cell>
          <cell r="X740">
            <v>119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119</v>
          </cell>
        </row>
        <row r="741">
          <cell r="V741" t="str">
            <v>SLF8171AJBBLACKH12A35SBD</v>
          </cell>
          <cell r="W741">
            <v>60</v>
          </cell>
          <cell r="X741">
            <v>3288</v>
          </cell>
          <cell r="Y741">
            <v>0</v>
          </cell>
          <cell r="Z741">
            <v>3228</v>
          </cell>
          <cell r="AA741">
            <v>0</v>
          </cell>
          <cell r="AB741">
            <v>3228</v>
          </cell>
          <cell r="AC741">
            <v>60</v>
          </cell>
        </row>
        <row r="742">
          <cell r="V742" t="str">
            <v>FLF6252ARRTAN-BEIGEH06F13SBD</v>
          </cell>
          <cell r="W742">
            <v>1734</v>
          </cell>
          <cell r="X742">
            <v>1734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1734</v>
          </cell>
        </row>
        <row r="743">
          <cell r="V743" t="str">
            <v>FLF6467ARRTAN-BEIGEH06F13SBD</v>
          </cell>
          <cell r="W743">
            <v>1554</v>
          </cell>
          <cell r="X743">
            <v>1554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1554</v>
          </cell>
        </row>
        <row r="744">
          <cell r="V744" t="str">
            <v>FMS0934AUSTAN-BEIGEREGAMAZON</v>
          </cell>
          <cell r="W744">
            <v>1</v>
          </cell>
          <cell r="X744">
            <v>1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1</v>
          </cell>
        </row>
        <row r="745">
          <cell r="V745" t="str">
            <v>FMS3767CDKTAUPEREGSBD</v>
          </cell>
          <cell r="W745">
            <v>9</v>
          </cell>
          <cell r="X745">
            <v>9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9</v>
          </cell>
        </row>
        <row r="746">
          <cell r="V746" t="str">
            <v>FMS5279AIZBLACKAMZCOMREGSBD</v>
          </cell>
          <cell r="W746">
            <v>18</v>
          </cell>
          <cell r="X746">
            <v>18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18</v>
          </cell>
        </row>
        <row r="747">
          <cell r="V747" t="str">
            <v>FMS5316BDKBROWNREGSBD</v>
          </cell>
          <cell r="W747">
            <v>7</v>
          </cell>
          <cell r="X747">
            <v>7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7</v>
          </cell>
        </row>
        <row r="748">
          <cell r="V748" t="str">
            <v>FMS5329BDKBLACKHREGSBD</v>
          </cell>
          <cell r="W748">
            <v>0</v>
          </cell>
          <cell r="X748">
            <v>66</v>
          </cell>
          <cell r="Y748">
            <v>0</v>
          </cell>
          <cell r="Z748">
            <v>66</v>
          </cell>
          <cell r="AA748">
            <v>0</v>
          </cell>
          <cell r="AB748">
            <v>66</v>
          </cell>
          <cell r="AC748">
            <v>0</v>
          </cell>
        </row>
        <row r="749">
          <cell r="V749" t="str">
            <v>FMS5337BDKBLACKREGSBD</v>
          </cell>
          <cell r="W749">
            <v>1</v>
          </cell>
          <cell r="X749">
            <v>1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1</v>
          </cell>
        </row>
        <row r="750">
          <cell r="V750" t="str">
            <v>FMS7882AIZREDH12A10SBD</v>
          </cell>
          <cell r="W750">
            <v>0</v>
          </cell>
          <cell r="X750">
            <v>3300</v>
          </cell>
          <cell r="Y750">
            <v>0</v>
          </cell>
          <cell r="Z750">
            <v>0</v>
          </cell>
          <cell r="AA750">
            <v>3300</v>
          </cell>
          <cell r="AB750">
            <v>3300</v>
          </cell>
          <cell r="AC750">
            <v>0</v>
          </cell>
        </row>
        <row r="751">
          <cell r="V751" t="str">
            <v>FMS8887ADKBROWNH12A53SBD</v>
          </cell>
          <cell r="W751">
            <v>0</v>
          </cell>
          <cell r="X751">
            <v>8592</v>
          </cell>
          <cell r="Y751">
            <v>0</v>
          </cell>
          <cell r="Z751">
            <v>0</v>
          </cell>
          <cell r="AA751">
            <v>8592</v>
          </cell>
          <cell r="AB751">
            <v>8592</v>
          </cell>
          <cell r="AC751">
            <v>0</v>
          </cell>
        </row>
        <row r="752">
          <cell r="V752" t="str">
            <v>FMS8887ADKTAN-BEIGEH12A53SBD</v>
          </cell>
          <cell r="W752">
            <v>0</v>
          </cell>
          <cell r="X752">
            <v>6252</v>
          </cell>
          <cell r="Y752">
            <v>0</v>
          </cell>
          <cell r="Z752">
            <v>2820</v>
          </cell>
          <cell r="AA752">
            <v>3432</v>
          </cell>
          <cell r="AB752">
            <v>6252</v>
          </cell>
          <cell r="AC752">
            <v>0</v>
          </cell>
        </row>
        <row r="753">
          <cell r="V753" t="str">
            <v>FMS9045APLNAVYMJRREGSBD</v>
          </cell>
          <cell r="W753">
            <v>-1344</v>
          </cell>
          <cell r="X753">
            <v>0</v>
          </cell>
          <cell r="Y753">
            <v>1344</v>
          </cell>
          <cell r="Z753">
            <v>1344</v>
          </cell>
          <cell r="AA753">
            <v>0</v>
          </cell>
          <cell r="AB753">
            <v>1344</v>
          </cell>
          <cell r="AC753">
            <v>0</v>
          </cell>
          <cell r="AD753">
            <v>1344</v>
          </cell>
          <cell r="AE753">
            <v>46097</v>
          </cell>
        </row>
        <row r="754">
          <cell r="V754" t="str">
            <v>FMS9521BASLIMEHREGSBD</v>
          </cell>
          <cell r="W754">
            <v>-31</v>
          </cell>
          <cell r="X754">
            <v>0</v>
          </cell>
          <cell r="Y754">
            <v>1812</v>
          </cell>
          <cell r="Z754">
            <v>31</v>
          </cell>
          <cell r="AA754">
            <v>0</v>
          </cell>
          <cell r="AB754">
            <v>31</v>
          </cell>
          <cell r="AC754">
            <v>1781</v>
          </cell>
          <cell r="AD754">
            <v>1812</v>
          </cell>
          <cell r="AE754">
            <v>46061</v>
          </cell>
        </row>
        <row r="755">
          <cell r="V755" t="str">
            <v>FMS9526BASNAVYRKR12F19SBD</v>
          </cell>
          <cell r="W755">
            <v>-1500</v>
          </cell>
          <cell r="X755">
            <v>0</v>
          </cell>
          <cell r="Y755">
            <v>1500</v>
          </cell>
          <cell r="Z755">
            <v>1500</v>
          </cell>
          <cell r="AA755">
            <v>0</v>
          </cell>
          <cell r="AB755">
            <v>1500</v>
          </cell>
          <cell r="AC755">
            <v>0</v>
          </cell>
          <cell r="AD755">
            <v>1500</v>
          </cell>
          <cell r="AE755">
            <v>46113</v>
          </cell>
        </row>
        <row r="756">
          <cell r="V756" t="str">
            <v>FMS9684WRSLIME GREYWMTREGDI</v>
          </cell>
          <cell r="W756">
            <v>-17280</v>
          </cell>
          <cell r="X756">
            <v>0</v>
          </cell>
          <cell r="Y756">
            <v>17280</v>
          </cell>
          <cell r="Z756">
            <v>17280</v>
          </cell>
          <cell r="AA756">
            <v>0</v>
          </cell>
          <cell r="AB756">
            <v>17280</v>
          </cell>
          <cell r="AC756">
            <v>0</v>
          </cell>
          <cell r="AD756">
            <v>13332</v>
          </cell>
          <cell r="AE756">
            <v>46015</v>
          </cell>
          <cell r="AF756">
            <v>3948</v>
          </cell>
          <cell r="AG756">
            <v>46113</v>
          </cell>
        </row>
        <row r="757">
          <cell r="V757" t="str">
            <v>FMS9686WPLLIGHT GREYWMT20F09DI</v>
          </cell>
          <cell r="W757">
            <v>-28440</v>
          </cell>
          <cell r="X757">
            <v>0</v>
          </cell>
          <cell r="Y757">
            <v>28440</v>
          </cell>
          <cell r="Z757">
            <v>28440</v>
          </cell>
          <cell r="AA757">
            <v>0</v>
          </cell>
          <cell r="AB757">
            <v>28440</v>
          </cell>
          <cell r="AC757">
            <v>-24140</v>
          </cell>
          <cell r="AD757">
            <v>20</v>
          </cell>
          <cell r="AE757">
            <v>45966</v>
          </cell>
          <cell r="AF757">
            <v>60</v>
          </cell>
          <cell r="AG757">
            <v>45990</v>
          </cell>
          <cell r="AH757">
            <v>1860</v>
          </cell>
          <cell r="AI757">
            <v>46000</v>
          </cell>
          <cell r="AJ757">
            <v>2360</v>
          </cell>
          <cell r="AK757">
            <v>46001</v>
          </cell>
        </row>
        <row r="758">
          <cell r="V758" t="str">
            <v>FMS9933AASBLACK WHITEXREGSBD</v>
          </cell>
          <cell r="W758">
            <v>0</v>
          </cell>
          <cell r="X758">
            <v>0</v>
          </cell>
          <cell r="Y758">
            <v>2232</v>
          </cell>
          <cell r="Z758">
            <v>0</v>
          </cell>
          <cell r="AA758">
            <v>0</v>
          </cell>
          <cell r="AB758">
            <v>0</v>
          </cell>
          <cell r="AC758">
            <v>2232</v>
          </cell>
          <cell r="AD758">
            <v>2232</v>
          </cell>
          <cell r="AE758">
            <v>46061</v>
          </cell>
        </row>
        <row r="759">
          <cell r="V759" t="str">
            <v>FTS8683WPLBLUEWMTCOMREGDI</v>
          </cell>
          <cell r="W759">
            <v>-276</v>
          </cell>
          <cell r="X759">
            <v>0</v>
          </cell>
          <cell r="Y759">
            <v>276</v>
          </cell>
          <cell r="Z759">
            <v>276</v>
          </cell>
          <cell r="AA759">
            <v>0</v>
          </cell>
          <cell r="AB759">
            <v>276</v>
          </cell>
          <cell r="AC759">
            <v>0</v>
          </cell>
          <cell r="AD759">
            <v>276</v>
          </cell>
          <cell r="AE759">
            <v>46001</v>
          </cell>
        </row>
        <row r="760">
          <cell r="V760" t="str">
            <v>FTS8683WPLBROWNWMT12F45DI</v>
          </cell>
          <cell r="W760">
            <v>-18324</v>
          </cell>
          <cell r="X760">
            <v>0</v>
          </cell>
          <cell r="Y760">
            <v>18324</v>
          </cell>
          <cell r="Z760">
            <v>18324</v>
          </cell>
          <cell r="AA760">
            <v>0</v>
          </cell>
          <cell r="AB760">
            <v>18324</v>
          </cell>
          <cell r="AC760">
            <v>-8964</v>
          </cell>
          <cell r="AD760">
            <v>84</v>
          </cell>
          <cell r="AE760">
            <v>45990</v>
          </cell>
          <cell r="AF760">
            <v>1848</v>
          </cell>
          <cell r="AG760">
            <v>46000</v>
          </cell>
          <cell r="AH760">
            <v>2568</v>
          </cell>
          <cell r="AI760">
            <v>46001</v>
          </cell>
          <cell r="AJ760">
            <v>4860</v>
          </cell>
          <cell r="AK760">
            <v>46003</v>
          </cell>
        </row>
        <row r="761">
          <cell r="V761" t="str">
            <v>IGSMCRAFT15ASSORTED COLORSIGSDI</v>
          </cell>
          <cell r="W761">
            <v>-3555</v>
          </cell>
          <cell r="X761">
            <v>0</v>
          </cell>
          <cell r="Y761">
            <v>3555</v>
          </cell>
          <cell r="Z761">
            <v>3555</v>
          </cell>
          <cell r="AA761">
            <v>0</v>
          </cell>
          <cell r="AB761">
            <v>3555</v>
          </cell>
          <cell r="AC761">
            <v>0</v>
          </cell>
          <cell r="AD761">
            <v>3555</v>
          </cell>
          <cell r="AE761">
            <v>45986</v>
          </cell>
        </row>
        <row r="762">
          <cell r="V762" t="str">
            <v>KLP1015AGNBLACKSHO09W06SBD</v>
          </cell>
          <cell r="W762">
            <v>-720</v>
          </cell>
          <cell r="X762">
            <v>0</v>
          </cell>
          <cell r="Y762">
            <v>720</v>
          </cell>
          <cell r="Z762">
            <v>720</v>
          </cell>
          <cell r="AA762">
            <v>0</v>
          </cell>
          <cell r="AB762">
            <v>720</v>
          </cell>
          <cell r="AC762">
            <v>0</v>
          </cell>
          <cell r="AD762">
            <v>720</v>
          </cell>
          <cell r="AE762">
            <v>46082</v>
          </cell>
        </row>
        <row r="763">
          <cell r="V763" t="str">
            <v>RBR7044ANIBLUEREGSBD</v>
          </cell>
          <cell r="W763">
            <v>1</v>
          </cell>
          <cell r="X763">
            <v>1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1</v>
          </cell>
        </row>
        <row r="764">
          <cell r="V764" t="str">
            <v>FGS9814WPLTURQUOISEWMTREGSBD</v>
          </cell>
          <cell r="W764">
            <v>12</v>
          </cell>
          <cell r="X764">
            <v>12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12</v>
          </cell>
        </row>
        <row r="765">
          <cell r="V765" t="str">
            <v>FLF1781CCHTAN-BEIGEBJS12F18SBD</v>
          </cell>
          <cell r="W765">
            <v>0</v>
          </cell>
          <cell r="X765">
            <v>60</v>
          </cell>
          <cell r="Y765">
            <v>0</v>
          </cell>
          <cell r="Z765">
            <v>60</v>
          </cell>
          <cell r="AA765">
            <v>0</v>
          </cell>
          <cell r="AB765">
            <v>60</v>
          </cell>
          <cell r="AC765">
            <v>0</v>
          </cell>
        </row>
        <row r="766">
          <cell r="V766" t="str">
            <v>FLF6252ARRBLACKH06F13SBD</v>
          </cell>
          <cell r="W766">
            <v>1740</v>
          </cell>
          <cell r="X766">
            <v>1740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1740</v>
          </cell>
        </row>
        <row r="767">
          <cell r="V767" t="str">
            <v>FMF1341AASNAVYHREGSBD</v>
          </cell>
          <cell r="W767">
            <v>-10</v>
          </cell>
          <cell r="X767">
            <v>0</v>
          </cell>
          <cell r="Y767">
            <v>1200</v>
          </cell>
          <cell r="Z767">
            <v>10</v>
          </cell>
          <cell r="AA767">
            <v>0</v>
          </cell>
          <cell r="AB767">
            <v>10</v>
          </cell>
          <cell r="AC767">
            <v>1190</v>
          </cell>
          <cell r="AD767">
            <v>1200</v>
          </cell>
          <cell r="AE767">
            <v>46102</v>
          </cell>
        </row>
        <row r="768">
          <cell r="V768" t="str">
            <v>FMF5672ARLGREYREGSBD</v>
          </cell>
          <cell r="W768">
            <v>1</v>
          </cell>
          <cell r="X768">
            <v>1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1</v>
          </cell>
        </row>
        <row r="769">
          <cell r="V769" t="str">
            <v>FMS2771BIZBLACK REDREGAMAZON</v>
          </cell>
          <cell r="W769">
            <v>26</v>
          </cell>
          <cell r="X769">
            <v>26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26</v>
          </cell>
        </row>
        <row r="770">
          <cell r="V770" t="str">
            <v>FMS2771BIZNAVYREGAMAZON</v>
          </cell>
          <cell r="W770">
            <v>43</v>
          </cell>
          <cell r="X770">
            <v>43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43</v>
          </cell>
        </row>
        <row r="771">
          <cell r="V771" t="str">
            <v>FMS2771BIZNAVYAMZCOMREGSBD</v>
          </cell>
          <cell r="W771">
            <v>1100</v>
          </cell>
          <cell r="X771">
            <v>1100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1100</v>
          </cell>
        </row>
        <row r="772">
          <cell r="V772" t="str">
            <v>FMS3854ADKNAVYREGSBD</v>
          </cell>
          <cell r="W772">
            <v>25</v>
          </cell>
          <cell r="X772">
            <v>25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25</v>
          </cell>
        </row>
        <row r="773">
          <cell r="V773" t="str">
            <v>FMS5329BDKNAVYVTCREGSBD</v>
          </cell>
          <cell r="W773">
            <v>0</v>
          </cell>
          <cell r="X773">
            <v>152</v>
          </cell>
          <cell r="Y773">
            <v>0</v>
          </cell>
          <cell r="Z773">
            <v>152</v>
          </cell>
          <cell r="AA773">
            <v>0</v>
          </cell>
          <cell r="AB773">
            <v>152</v>
          </cell>
          <cell r="AC773">
            <v>0</v>
          </cell>
        </row>
        <row r="774">
          <cell r="V774" t="str">
            <v>FMS8673AIZOAK BUFFH12A10SBD</v>
          </cell>
          <cell r="W774">
            <v>0</v>
          </cell>
          <cell r="X774">
            <v>2352</v>
          </cell>
          <cell r="Y774">
            <v>0</v>
          </cell>
          <cell r="Z774">
            <v>0</v>
          </cell>
          <cell r="AA774">
            <v>2352</v>
          </cell>
          <cell r="AB774">
            <v>2352</v>
          </cell>
          <cell r="AC774">
            <v>0</v>
          </cell>
        </row>
        <row r="775">
          <cell r="V775" t="str">
            <v>FMS8755ADKPEWTERJCPREGSBD</v>
          </cell>
          <cell r="W775">
            <v>14</v>
          </cell>
          <cell r="X775">
            <v>14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14</v>
          </cell>
        </row>
        <row r="776">
          <cell r="V776" t="str">
            <v>FMS8798WPLBLACKWMTCOMREGDI</v>
          </cell>
          <cell r="W776">
            <v>-576</v>
          </cell>
          <cell r="X776">
            <v>0</v>
          </cell>
          <cell r="Y776">
            <v>576</v>
          </cell>
          <cell r="Z776">
            <v>576</v>
          </cell>
          <cell r="AA776">
            <v>0</v>
          </cell>
          <cell r="AB776">
            <v>576</v>
          </cell>
          <cell r="AC776">
            <v>0</v>
          </cell>
          <cell r="AD776">
            <v>288</v>
          </cell>
          <cell r="AE776">
            <v>45993</v>
          </cell>
          <cell r="AF776">
            <v>288</v>
          </cell>
          <cell r="AG776">
            <v>46007</v>
          </cell>
        </row>
        <row r="777">
          <cell r="V777" t="str">
            <v>FMS8887ADKTAN-BEIGEBUR06F58SBD</v>
          </cell>
          <cell r="W777">
            <v>-882</v>
          </cell>
          <cell r="X777">
            <v>0</v>
          </cell>
          <cell r="Y777">
            <v>882</v>
          </cell>
          <cell r="Z777">
            <v>882</v>
          </cell>
          <cell r="AA777">
            <v>0</v>
          </cell>
          <cell r="AB777">
            <v>882</v>
          </cell>
          <cell r="AC777">
            <v>0</v>
          </cell>
          <cell r="AD777">
            <v>882</v>
          </cell>
          <cell r="AE777">
            <v>45986</v>
          </cell>
        </row>
        <row r="778">
          <cell r="V778" t="str">
            <v>FMS8887ADKTAUPEJCPCOMREGSBD</v>
          </cell>
          <cell r="W778">
            <v>1</v>
          </cell>
          <cell r="X778">
            <v>144</v>
          </cell>
          <cell r="Y778">
            <v>0</v>
          </cell>
          <cell r="Z778">
            <v>0</v>
          </cell>
          <cell r="AA778">
            <v>143</v>
          </cell>
          <cell r="AB778">
            <v>143</v>
          </cell>
          <cell r="AC778">
            <v>1</v>
          </cell>
        </row>
        <row r="779">
          <cell r="V779" t="str">
            <v>FMS9526BASBLACKHREGSBD</v>
          </cell>
          <cell r="W779">
            <v>-9</v>
          </cell>
          <cell r="X779">
            <v>0</v>
          </cell>
          <cell r="Y779">
            <v>2400</v>
          </cell>
          <cell r="Z779">
            <v>9</v>
          </cell>
          <cell r="AA779">
            <v>0</v>
          </cell>
          <cell r="AB779">
            <v>9</v>
          </cell>
          <cell r="AC779">
            <v>2391</v>
          </cell>
          <cell r="AD779">
            <v>2400</v>
          </cell>
          <cell r="AE779">
            <v>46061</v>
          </cell>
        </row>
        <row r="780">
          <cell r="V780" t="str">
            <v>FMS9684WRSLIME GREYWMT10F19DI</v>
          </cell>
          <cell r="W780">
            <v>-12650</v>
          </cell>
          <cell r="X780">
            <v>0</v>
          </cell>
          <cell r="Y780">
            <v>12650</v>
          </cell>
          <cell r="Z780">
            <v>12650</v>
          </cell>
          <cell r="AA780">
            <v>0</v>
          </cell>
          <cell r="AB780">
            <v>12650</v>
          </cell>
          <cell r="AC780">
            <v>-9510</v>
          </cell>
          <cell r="AD780">
            <v>10</v>
          </cell>
          <cell r="AE780">
            <v>45966</v>
          </cell>
          <cell r="AF780">
            <v>130</v>
          </cell>
          <cell r="AG780">
            <v>45990</v>
          </cell>
          <cell r="AH780">
            <v>1290</v>
          </cell>
          <cell r="AI780">
            <v>46000</v>
          </cell>
          <cell r="AJ780">
            <v>1710</v>
          </cell>
          <cell r="AK780">
            <v>46001</v>
          </cell>
        </row>
        <row r="781">
          <cell r="V781" t="str">
            <v>FMS9684WRSNAVY ORANGEWMT09F56DI</v>
          </cell>
          <cell r="W781">
            <v>-8055</v>
          </cell>
          <cell r="X781">
            <v>0</v>
          </cell>
          <cell r="Y781">
            <v>8055</v>
          </cell>
          <cell r="Z781">
            <v>8055</v>
          </cell>
          <cell r="AA781">
            <v>0</v>
          </cell>
          <cell r="AB781">
            <v>8055</v>
          </cell>
          <cell r="AC781">
            <v>-1251</v>
          </cell>
          <cell r="AD781">
            <v>1836</v>
          </cell>
          <cell r="AE781">
            <v>46000</v>
          </cell>
          <cell r="AF781">
            <v>972</v>
          </cell>
          <cell r="AG781">
            <v>46001</v>
          </cell>
          <cell r="AH781">
            <v>3357</v>
          </cell>
          <cell r="AI781">
            <v>46003</v>
          </cell>
          <cell r="AJ781">
            <v>639</v>
          </cell>
          <cell r="AK781">
            <v>46010</v>
          </cell>
        </row>
        <row r="782">
          <cell r="V782" t="str">
            <v>FMS9686WPLBLACKWMTCOMREGDI</v>
          </cell>
          <cell r="W782">
            <v>-5088</v>
          </cell>
          <cell r="X782">
            <v>0</v>
          </cell>
          <cell r="Y782">
            <v>5088</v>
          </cell>
          <cell r="Z782">
            <v>5088</v>
          </cell>
          <cell r="AA782">
            <v>0</v>
          </cell>
          <cell r="AB782">
            <v>5088</v>
          </cell>
          <cell r="AC782">
            <v>-1356</v>
          </cell>
          <cell r="AD782">
            <v>660</v>
          </cell>
          <cell r="AE782">
            <v>45996</v>
          </cell>
          <cell r="AF782">
            <v>1416</v>
          </cell>
          <cell r="AG782">
            <v>46001</v>
          </cell>
          <cell r="AH782">
            <v>1032</v>
          </cell>
          <cell r="AI782">
            <v>46041</v>
          </cell>
          <cell r="AJ782">
            <v>624</v>
          </cell>
          <cell r="AK782">
            <v>46050</v>
          </cell>
        </row>
        <row r="783">
          <cell r="V783" t="str">
            <v>FMS9686WPLINDIGO NAVYWMTCOMREGDI</v>
          </cell>
          <cell r="W783">
            <v>-936</v>
          </cell>
          <cell r="X783">
            <v>0</v>
          </cell>
          <cell r="Y783">
            <v>936</v>
          </cell>
          <cell r="Z783">
            <v>936</v>
          </cell>
          <cell r="AA783">
            <v>0</v>
          </cell>
          <cell r="AB783">
            <v>936</v>
          </cell>
          <cell r="AC783">
            <v>0</v>
          </cell>
          <cell r="AD783">
            <v>300</v>
          </cell>
          <cell r="AE783">
            <v>45996</v>
          </cell>
          <cell r="AF783">
            <v>636</v>
          </cell>
          <cell r="AG783">
            <v>46001</v>
          </cell>
        </row>
        <row r="784">
          <cell r="V784" t="str">
            <v>FMS9934AASBLACKXREGSBD</v>
          </cell>
          <cell r="W784">
            <v>-10</v>
          </cell>
          <cell r="X784">
            <v>0</v>
          </cell>
          <cell r="Y784">
            <v>2400</v>
          </cell>
          <cell r="Z784">
            <v>10</v>
          </cell>
          <cell r="AA784">
            <v>0</v>
          </cell>
          <cell r="AB784">
            <v>10</v>
          </cell>
          <cell r="AC784">
            <v>2390</v>
          </cell>
          <cell r="AD784">
            <v>2400</v>
          </cell>
          <cell r="AE784">
            <v>46061</v>
          </cell>
        </row>
        <row r="785">
          <cell r="V785" t="str">
            <v>FPS9949APLPINKMJR12F27SBD</v>
          </cell>
          <cell r="W785">
            <v>-3216</v>
          </cell>
          <cell r="X785">
            <v>0</v>
          </cell>
          <cell r="Y785">
            <v>3216</v>
          </cell>
          <cell r="Z785">
            <v>3216</v>
          </cell>
          <cell r="AA785">
            <v>0</v>
          </cell>
          <cell r="AB785">
            <v>3216</v>
          </cell>
          <cell r="AC785">
            <v>0</v>
          </cell>
          <cell r="AD785">
            <v>3216</v>
          </cell>
          <cell r="AE785">
            <v>46093</v>
          </cell>
        </row>
        <row r="786">
          <cell r="V786" t="str">
            <v>SLF7888AHWIVORYH12A35SBD</v>
          </cell>
          <cell r="W786">
            <v>337</v>
          </cell>
          <cell r="X786">
            <v>337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337</v>
          </cell>
        </row>
        <row r="787">
          <cell r="V787" t="str">
            <v>SLF8096BJBPURPLEREGSBD</v>
          </cell>
          <cell r="W787">
            <v>1</v>
          </cell>
          <cell r="X787">
            <v>1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1</v>
          </cell>
        </row>
        <row r="788">
          <cell r="V788" t="str">
            <v>SLF8099AJBWHITEH08A03SBD</v>
          </cell>
          <cell r="W788">
            <v>0</v>
          </cell>
          <cell r="X788">
            <v>1200</v>
          </cell>
          <cell r="Y788">
            <v>0</v>
          </cell>
          <cell r="Z788">
            <v>1200</v>
          </cell>
          <cell r="AA788">
            <v>0</v>
          </cell>
          <cell r="AB788">
            <v>1200</v>
          </cell>
          <cell r="AC788">
            <v>0</v>
          </cell>
        </row>
        <row r="789">
          <cell r="V789" t="str">
            <v>SLF8100AJBIVORYH12A35SBD</v>
          </cell>
          <cell r="W789">
            <v>12408</v>
          </cell>
          <cell r="X789">
            <v>12408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12408</v>
          </cell>
        </row>
        <row r="790">
          <cell r="V790" t="str">
            <v>SLF8100AJBIVORYHREGSBD</v>
          </cell>
          <cell r="W790">
            <v>73</v>
          </cell>
          <cell r="X790">
            <v>73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73</v>
          </cell>
        </row>
        <row r="791">
          <cell r="V791" t="str">
            <v>SLF8463BLXORANGEH12A35SBD</v>
          </cell>
          <cell r="W791">
            <v>2520</v>
          </cell>
          <cell r="X791">
            <v>2520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2520</v>
          </cell>
        </row>
        <row r="792">
          <cell r="V792" t="str">
            <v>SLF8758ALXREDMMX08A03SBD</v>
          </cell>
          <cell r="W792">
            <v>4800</v>
          </cell>
          <cell r="X792">
            <v>4800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4800</v>
          </cell>
        </row>
        <row r="793">
          <cell r="V793" t="str">
            <v>SLF8814AJBBLACKH08A03SBD</v>
          </cell>
          <cell r="W793">
            <v>1200</v>
          </cell>
          <cell r="X793">
            <v>1200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1200</v>
          </cell>
        </row>
        <row r="794">
          <cell r="V794" t="str">
            <v>SLF9229AHWTAN-BEIGEH08A05SBD</v>
          </cell>
          <cell r="W794">
            <v>1992</v>
          </cell>
          <cell r="X794">
            <v>3192</v>
          </cell>
          <cell r="Y794">
            <v>0</v>
          </cell>
          <cell r="Z794">
            <v>0</v>
          </cell>
          <cell r="AA794">
            <v>1200</v>
          </cell>
          <cell r="AB794">
            <v>1200</v>
          </cell>
          <cell r="AC794">
            <v>1992</v>
          </cell>
        </row>
        <row r="795">
          <cell r="V795" t="str">
            <v>SLF9261AHWROSEH08A05SBD</v>
          </cell>
          <cell r="W795">
            <v>3360</v>
          </cell>
          <cell r="X795">
            <v>3360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3360</v>
          </cell>
        </row>
        <row r="796">
          <cell r="V796" t="str">
            <v>SLF9746WPLIVORYWMTCOMREGDI</v>
          </cell>
          <cell r="W796">
            <v>-852</v>
          </cell>
          <cell r="X796">
            <v>0</v>
          </cell>
          <cell r="Y796">
            <v>852</v>
          </cell>
          <cell r="Z796">
            <v>852</v>
          </cell>
          <cell r="AA796">
            <v>0</v>
          </cell>
          <cell r="AB796">
            <v>852</v>
          </cell>
          <cell r="AC796">
            <v>0</v>
          </cell>
          <cell r="AD796">
            <v>156</v>
          </cell>
          <cell r="AE796">
            <v>46004</v>
          </cell>
          <cell r="AF796">
            <v>144</v>
          </cell>
          <cell r="AG796">
            <v>46018</v>
          </cell>
          <cell r="AH796">
            <v>276</v>
          </cell>
          <cell r="AI796">
            <v>46039</v>
          </cell>
          <cell r="AJ796">
            <v>276</v>
          </cell>
          <cell r="AK796">
            <v>46053</v>
          </cell>
        </row>
        <row r="797">
          <cell r="V797" t="str">
            <v>SLF9758WPLOFF WHITEWMTCOMREGDI</v>
          </cell>
          <cell r="W797">
            <v>-192</v>
          </cell>
          <cell r="X797">
            <v>0</v>
          </cell>
          <cell r="Y797">
            <v>192</v>
          </cell>
          <cell r="Z797">
            <v>192</v>
          </cell>
          <cell r="AA797">
            <v>0</v>
          </cell>
          <cell r="AB797">
            <v>192</v>
          </cell>
          <cell r="AC797">
            <v>0</v>
          </cell>
          <cell r="AD797">
            <v>192</v>
          </cell>
          <cell r="AE797">
            <v>46046</v>
          </cell>
        </row>
        <row r="798">
          <cell r="V798" t="str">
            <v>SLF9928WPLYELLOWWMTCOMREGDI</v>
          </cell>
          <cell r="W798">
            <v>-984</v>
          </cell>
          <cell r="X798">
            <v>0</v>
          </cell>
          <cell r="Y798">
            <v>984</v>
          </cell>
          <cell r="Z798">
            <v>984</v>
          </cell>
          <cell r="AA798">
            <v>0</v>
          </cell>
          <cell r="AB798">
            <v>984</v>
          </cell>
          <cell r="AC798">
            <v>0</v>
          </cell>
          <cell r="AD798">
            <v>168</v>
          </cell>
          <cell r="AE798">
            <v>46004</v>
          </cell>
          <cell r="AF798">
            <v>168</v>
          </cell>
          <cell r="AG798">
            <v>46018</v>
          </cell>
          <cell r="AH798">
            <v>324</v>
          </cell>
          <cell r="AI798">
            <v>46039</v>
          </cell>
          <cell r="AJ798">
            <v>324</v>
          </cell>
          <cell r="AK798">
            <v>46053</v>
          </cell>
        </row>
        <row r="799">
          <cell r="V799" t="str">
            <v>SMF1754PDKBLACKJCPCOMREGSBD</v>
          </cell>
          <cell r="W799">
            <v>1</v>
          </cell>
          <cell r="X799">
            <v>227</v>
          </cell>
          <cell r="Y799">
            <v>0</v>
          </cell>
          <cell r="Z799">
            <v>0</v>
          </cell>
          <cell r="AA799">
            <v>226</v>
          </cell>
          <cell r="AB799">
            <v>226</v>
          </cell>
          <cell r="AC799">
            <v>1</v>
          </cell>
        </row>
        <row r="800">
          <cell r="V800" t="str">
            <v>SMF2848PDKBLACKREGAMAZON</v>
          </cell>
          <cell r="W800">
            <v>5</v>
          </cell>
          <cell r="X800">
            <v>5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5</v>
          </cell>
        </row>
        <row r="801">
          <cell r="V801" t="str">
            <v>SMF2848PDKDARK TANREGAMAZON</v>
          </cell>
          <cell r="W801">
            <v>7</v>
          </cell>
          <cell r="X801">
            <v>7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7</v>
          </cell>
        </row>
        <row r="802">
          <cell r="V802" t="str">
            <v>SMF2849PDKBROWNJCPDCMREGSBD</v>
          </cell>
          <cell r="W802">
            <v>2</v>
          </cell>
          <cell r="X802">
            <v>869</v>
          </cell>
          <cell r="Y802">
            <v>0</v>
          </cell>
          <cell r="Z802">
            <v>0</v>
          </cell>
          <cell r="AA802">
            <v>867</v>
          </cell>
          <cell r="AB802">
            <v>867</v>
          </cell>
          <cell r="AC802">
            <v>2</v>
          </cell>
        </row>
        <row r="803">
          <cell r="V803" t="str">
            <v>SMF4836BDKCHARCOAL HEATHERWSBD</v>
          </cell>
          <cell r="W803">
            <v>1</v>
          </cell>
          <cell r="X803">
            <v>1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1</v>
          </cell>
        </row>
        <row r="804">
          <cell r="V804" t="str">
            <v>SMF4838ADKBROWNAMZCOMREGSBD</v>
          </cell>
          <cell r="W804">
            <v>-20</v>
          </cell>
          <cell r="X804">
            <v>400</v>
          </cell>
          <cell r="Y804">
            <v>0</v>
          </cell>
          <cell r="Z804">
            <v>0</v>
          </cell>
          <cell r="AA804">
            <v>420</v>
          </cell>
          <cell r="AB804">
            <v>420</v>
          </cell>
          <cell r="AC804">
            <v>-20</v>
          </cell>
        </row>
        <row r="805">
          <cell r="V805" t="str">
            <v>SMF4838ADKTAN-BEIGEREGSBD</v>
          </cell>
          <cell r="W805">
            <v>1</v>
          </cell>
          <cell r="X805">
            <v>1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1</v>
          </cell>
        </row>
        <row r="806">
          <cell r="V806" t="str">
            <v>SMF4839ADKTAUPEREGSBD</v>
          </cell>
          <cell r="W806">
            <v>1</v>
          </cell>
          <cell r="X806">
            <v>1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1</v>
          </cell>
        </row>
        <row r="807">
          <cell r="V807" t="str">
            <v>SMF4852ADKBLACKAMZCOMREGSBD</v>
          </cell>
          <cell r="W807">
            <v>0</v>
          </cell>
          <cell r="X807">
            <v>1784</v>
          </cell>
          <cell r="Y807">
            <v>0</v>
          </cell>
          <cell r="Z807">
            <v>0</v>
          </cell>
          <cell r="AA807">
            <v>1784</v>
          </cell>
          <cell r="AB807">
            <v>1784</v>
          </cell>
          <cell r="AC807">
            <v>0</v>
          </cell>
        </row>
        <row r="808">
          <cell r="V808" t="str">
            <v>FTS8732APLREDMJRREGSBD</v>
          </cell>
          <cell r="W808">
            <v>-1716</v>
          </cell>
          <cell r="X808">
            <v>0</v>
          </cell>
          <cell r="Y808">
            <v>1716</v>
          </cell>
          <cell r="Z808">
            <v>1716</v>
          </cell>
          <cell r="AA808">
            <v>0</v>
          </cell>
          <cell r="AB808">
            <v>1716</v>
          </cell>
          <cell r="AC808">
            <v>0</v>
          </cell>
          <cell r="AD808">
            <v>1716</v>
          </cell>
          <cell r="AE808">
            <v>46068</v>
          </cell>
        </row>
        <row r="809">
          <cell r="V809" t="str">
            <v>FTS9813APLRED WHITE BLUEMJR14F09SBD</v>
          </cell>
          <cell r="W809">
            <v>-3752</v>
          </cell>
          <cell r="X809">
            <v>0</v>
          </cell>
          <cell r="Y809">
            <v>3752</v>
          </cell>
          <cell r="Z809">
            <v>3752</v>
          </cell>
          <cell r="AA809">
            <v>0</v>
          </cell>
          <cell r="AB809">
            <v>3752</v>
          </cell>
          <cell r="AC809">
            <v>0</v>
          </cell>
          <cell r="AD809">
            <v>3752</v>
          </cell>
          <cell r="AE809">
            <v>46086</v>
          </cell>
        </row>
        <row r="810">
          <cell r="V810" t="str">
            <v>FTS9955APLWHITEMJR14F07SBD</v>
          </cell>
          <cell r="W810">
            <v>-3752</v>
          </cell>
          <cell r="X810">
            <v>0</v>
          </cell>
          <cell r="Y810">
            <v>3752</v>
          </cell>
          <cell r="Z810">
            <v>3752</v>
          </cell>
          <cell r="AA810">
            <v>0</v>
          </cell>
          <cell r="AB810">
            <v>3752</v>
          </cell>
          <cell r="AC810">
            <v>0</v>
          </cell>
          <cell r="AD810">
            <v>3752</v>
          </cell>
          <cell r="AE810">
            <v>46086</v>
          </cell>
        </row>
        <row r="811">
          <cell r="V811" t="str">
            <v>IGSMCRAFTS26ASSORTED COLORSIGSDI</v>
          </cell>
          <cell r="W811">
            <v>-22560</v>
          </cell>
          <cell r="X811">
            <v>0</v>
          </cell>
          <cell r="Y811">
            <v>22560</v>
          </cell>
          <cell r="Z811">
            <v>22560</v>
          </cell>
          <cell r="AA811">
            <v>0</v>
          </cell>
          <cell r="AB811">
            <v>22560</v>
          </cell>
          <cell r="AC811">
            <v>0</v>
          </cell>
          <cell r="AD811">
            <v>22560</v>
          </cell>
          <cell r="AE811">
            <v>46033</v>
          </cell>
        </row>
        <row r="812">
          <cell r="V812" t="str">
            <v>IGSMINEMXS26ASSORTED COLORSIGSDI</v>
          </cell>
          <cell r="W812">
            <v>-2520</v>
          </cell>
          <cell r="X812">
            <v>0</v>
          </cell>
          <cell r="Y812">
            <v>2520</v>
          </cell>
          <cell r="Z812">
            <v>2520</v>
          </cell>
          <cell r="AA812">
            <v>0</v>
          </cell>
          <cell r="AB812">
            <v>2520</v>
          </cell>
          <cell r="AC812">
            <v>0</v>
          </cell>
          <cell r="AD812">
            <v>2520</v>
          </cell>
          <cell r="AE812">
            <v>46035</v>
          </cell>
        </row>
        <row r="813">
          <cell r="V813" t="str">
            <v>KLP1015AGNWHITESHO09W06SBD</v>
          </cell>
          <cell r="W813">
            <v>-720</v>
          </cell>
          <cell r="X813">
            <v>0</v>
          </cell>
          <cell r="Y813">
            <v>720</v>
          </cell>
          <cell r="Z813">
            <v>720</v>
          </cell>
          <cell r="AA813">
            <v>0</v>
          </cell>
          <cell r="AB813">
            <v>720</v>
          </cell>
          <cell r="AC813">
            <v>0</v>
          </cell>
          <cell r="AD813">
            <v>720</v>
          </cell>
          <cell r="AE813">
            <v>46082</v>
          </cell>
        </row>
        <row r="814">
          <cell r="V814" t="str">
            <v>SAMCLB216S26ASSORTED COLORSSAMCLBSBD</v>
          </cell>
          <cell r="W814">
            <v>-15768</v>
          </cell>
          <cell r="X814">
            <v>0</v>
          </cell>
          <cell r="Y814">
            <v>15768</v>
          </cell>
          <cell r="Z814">
            <v>15768</v>
          </cell>
          <cell r="AA814">
            <v>0</v>
          </cell>
          <cell r="AB814">
            <v>15768</v>
          </cell>
          <cell r="AC814">
            <v>0</v>
          </cell>
          <cell r="AD814">
            <v>15768</v>
          </cell>
          <cell r="AE814">
            <v>46077</v>
          </cell>
        </row>
        <row r="815">
          <cell r="V815" t="str">
            <v>SAMCLB96S263ASSORTED COLORSSAMCLBSBD</v>
          </cell>
          <cell r="W815">
            <v>-4800</v>
          </cell>
          <cell r="X815">
            <v>0</v>
          </cell>
          <cell r="Y815">
            <v>4800</v>
          </cell>
          <cell r="Z815">
            <v>4800</v>
          </cell>
          <cell r="AA815">
            <v>0</v>
          </cell>
          <cell r="AB815">
            <v>4800</v>
          </cell>
          <cell r="AC815">
            <v>0</v>
          </cell>
          <cell r="AD815">
            <v>4800</v>
          </cell>
          <cell r="AE815">
            <v>46077</v>
          </cell>
        </row>
        <row r="816">
          <cell r="V816" t="str">
            <v>SBF4789ASWBROWNREGAMAZON</v>
          </cell>
          <cell r="W816">
            <v>11</v>
          </cell>
          <cell r="X816">
            <v>11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11</v>
          </cell>
        </row>
        <row r="817">
          <cell r="V817" t="str">
            <v>SBF4791ASWGREENREGAMAZON</v>
          </cell>
          <cell r="W817">
            <v>65</v>
          </cell>
          <cell r="X817">
            <v>65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65</v>
          </cell>
        </row>
        <row r="818">
          <cell r="V818" t="str">
            <v>SBF5143ASWGREENREGAMAZON</v>
          </cell>
          <cell r="W818">
            <v>5</v>
          </cell>
          <cell r="X818">
            <v>5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5</v>
          </cell>
        </row>
        <row r="819">
          <cell r="V819" t="str">
            <v>SBF6138AMTGREENAMZCOMREGSBD</v>
          </cell>
          <cell r="W819">
            <v>40</v>
          </cell>
          <cell r="X819">
            <v>40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40</v>
          </cell>
        </row>
        <row r="820">
          <cell r="V820" t="str">
            <v>SCK167688IRIDESCENTALDREGSBD</v>
          </cell>
          <cell r="W820">
            <v>2</v>
          </cell>
          <cell r="X820">
            <v>2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2</v>
          </cell>
        </row>
        <row r="821">
          <cell r="V821" t="str">
            <v>SCK19630PINK LEMONADEXREGSBD</v>
          </cell>
          <cell r="W821">
            <v>-180</v>
          </cell>
          <cell r="X821">
            <v>0</v>
          </cell>
          <cell r="Y821">
            <v>528</v>
          </cell>
          <cell r="Z821">
            <v>180</v>
          </cell>
          <cell r="AA821">
            <v>0</v>
          </cell>
          <cell r="AB821">
            <v>180</v>
          </cell>
          <cell r="AC821">
            <v>348</v>
          </cell>
          <cell r="AD821">
            <v>528</v>
          </cell>
          <cell r="AE821">
            <v>46087</v>
          </cell>
        </row>
        <row r="822">
          <cell r="V822" t="str">
            <v>SCK19667SANDSTONEXREGSBD</v>
          </cell>
          <cell r="W822">
            <v>-161</v>
          </cell>
          <cell r="X822">
            <v>0</v>
          </cell>
          <cell r="Y822">
            <v>600</v>
          </cell>
          <cell r="Z822">
            <v>161</v>
          </cell>
          <cell r="AA822">
            <v>0</v>
          </cell>
          <cell r="AB822">
            <v>161</v>
          </cell>
          <cell r="AC822">
            <v>439</v>
          </cell>
          <cell r="AD822">
            <v>600</v>
          </cell>
          <cell r="AE822">
            <v>46092</v>
          </cell>
        </row>
        <row r="823">
          <cell r="V823" t="str">
            <v>SCK264907KHAKIREGSBD</v>
          </cell>
          <cell r="W823">
            <v>5</v>
          </cell>
          <cell r="X823">
            <v>5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5</v>
          </cell>
        </row>
        <row r="824">
          <cell r="V824" t="str">
            <v>SCK267525NAVYXREGSBD</v>
          </cell>
          <cell r="W824">
            <v>79</v>
          </cell>
          <cell r="X824">
            <v>119</v>
          </cell>
          <cell r="Y824">
            <v>0</v>
          </cell>
          <cell r="Z824">
            <v>40</v>
          </cell>
          <cell r="AA824">
            <v>0</v>
          </cell>
          <cell r="AB824">
            <v>40</v>
          </cell>
          <cell r="AC824">
            <v>79</v>
          </cell>
        </row>
        <row r="825">
          <cell r="V825" t="str">
            <v>SCK29143CHOCOLATEXREGSBD</v>
          </cell>
          <cell r="W825">
            <v>3641</v>
          </cell>
          <cell r="X825">
            <v>4037</v>
          </cell>
          <cell r="Y825">
            <v>0</v>
          </cell>
          <cell r="Z825">
            <v>396</v>
          </cell>
          <cell r="AA825">
            <v>0</v>
          </cell>
          <cell r="AB825">
            <v>396</v>
          </cell>
          <cell r="AC825">
            <v>3641</v>
          </cell>
        </row>
        <row r="826">
          <cell r="V826" t="str">
            <v>SGF9917WPLPINKWMT07D01DI</v>
          </cell>
          <cell r="W826">
            <v>-16156</v>
          </cell>
          <cell r="X826">
            <v>0</v>
          </cell>
          <cell r="Y826">
            <v>16156</v>
          </cell>
          <cell r="Z826">
            <v>16156</v>
          </cell>
          <cell r="AA826">
            <v>0</v>
          </cell>
          <cell r="AB826">
            <v>16156</v>
          </cell>
          <cell r="AC826">
            <v>-9191</v>
          </cell>
          <cell r="AD826">
            <v>35</v>
          </cell>
          <cell r="AE826">
            <v>45993</v>
          </cell>
          <cell r="AF826">
            <v>35</v>
          </cell>
          <cell r="AG826">
            <v>46006</v>
          </cell>
          <cell r="AH826">
            <v>1939</v>
          </cell>
          <cell r="AI826">
            <v>46007</v>
          </cell>
          <cell r="AJ826">
            <v>4956</v>
          </cell>
          <cell r="AK826">
            <v>46010</v>
          </cell>
        </row>
        <row r="827">
          <cell r="V827" t="str">
            <v>SGF9917WPLPINKWMTREGDI</v>
          </cell>
          <cell r="W827">
            <v>-35052</v>
          </cell>
          <cell r="X827">
            <v>0</v>
          </cell>
          <cell r="Y827">
            <v>35052</v>
          </cell>
          <cell r="Z827">
            <v>35052</v>
          </cell>
          <cell r="AA827">
            <v>0</v>
          </cell>
          <cell r="AB827">
            <v>35052</v>
          </cell>
          <cell r="AC827">
            <v>0</v>
          </cell>
          <cell r="AD827">
            <v>20052</v>
          </cell>
          <cell r="AE827">
            <v>46020</v>
          </cell>
          <cell r="AF827">
            <v>15000</v>
          </cell>
          <cell r="AG827">
            <v>46069</v>
          </cell>
        </row>
        <row r="828">
          <cell r="V828" t="str">
            <v>SLF4639PRRGREENH12A35SBD</v>
          </cell>
          <cell r="W828">
            <v>8076</v>
          </cell>
          <cell r="X828">
            <v>8076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8076</v>
          </cell>
        </row>
        <row r="829">
          <cell r="V829" t="str">
            <v>SLF4931BUSBLACKREGAMAZON</v>
          </cell>
          <cell r="W829">
            <v>1</v>
          </cell>
          <cell r="X829">
            <v>1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1</v>
          </cell>
        </row>
        <row r="830">
          <cell r="V830" t="str">
            <v>SLF4931BUSBLACKAMZCOMREGSBD</v>
          </cell>
          <cell r="W830">
            <v>3</v>
          </cell>
          <cell r="X830">
            <v>3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3</v>
          </cell>
        </row>
        <row r="831">
          <cell r="V831" t="str">
            <v>CPF9869WPLBLUE MULTIWMT10F07DI</v>
          </cell>
          <cell r="W831">
            <v>-11880</v>
          </cell>
          <cell r="X831">
            <v>0</v>
          </cell>
          <cell r="Y831">
            <v>11880</v>
          </cell>
          <cell r="Z831">
            <v>11880</v>
          </cell>
          <cell r="AA831">
            <v>0</v>
          </cell>
          <cell r="AB831">
            <v>11880</v>
          </cell>
          <cell r="AC831">
            <v>-4720</v>
          </cell>
          <cell r="AD831">
            <v>10</v>
          </cell>
          <cell r="AE831">
            <v>45990</v>
          </cell>
          <cell r="AF831">
            <v>1590</v>
          </cell>
          <cell r="AG831">
            <v>46000</v>
          </cell>
          <cell r="AH831">
            <v>1910</v>
          </cell>
          <cell r="AI831">
            <v>46001</v>
          </cell>
          <cell r="AJ831">
            <v>3650</v>
          </cell>
          <cell r="AK831">
            <v>46003</v>
          </cell>
        </row>
        <row r="832">
          <cell r="V832" t="str">
            <v>CPF9869WPLBLUE MULTIWMTREGDI</v>
          </cell>
          <cell r="W832">
            <v>-18252</v>
          </cell>
          <cell r="X832">
            <v>0</v>
          </cell>
          <cell r="Y832">
            <v>18252</v>
          </cell>
          <cell r="Z832">
            <v>18252</v>
          </cell>
          <cell r="AA832">
            <v>0</v>
          </cell>
          <cell r="AB832">
            <v>18252</v>
          </cell>
          <cell r="AC832">
            <v>0</v>
          </cell>
          <cell r="AD832">
            <v>4536</v>
          </cell>
          <cell r="AE832">
            <v>46015</v>
          </cell>
          <cell r="AF832">
            <v>3792</v>
          </cell>
          <cell r="AG832">
            <v>46050</v>
          </cell>
          <cell r="AH832">
            <v>5736</v>
          </cell>
          <cell r="AI832">
            <v>46085</v>
          </cell>
          <cell r="AJ832">
            <v>4188</v>
          </cell>
          <cell r="AK832">
            <v>46120</v>
          </cell>
        </row>
        <row r="833">
          <cell r="V833" t="str">
            <v>CPS1060WRSBLUE MINTWMTCOMREGDI</v>
          </cell>
          <cell r="W833">
            <v>-1116</v>
          </cell>
          <cell r="X833">
            <v>0</v>
          </cell>
          <cell r="Y833">
            <v>1116</v>
          </cell>
          <cell r="Z833">
            <v>1116</v>
          </cell>
          <cell r="AA833">
            <v>0</v>
          </cell>
          <cell r="AB833">
            <v>1116</v>
          </cell>
          <cell r="AC833">
            <v>0</v>
          </cell>
          <cell r="AD833">
            <v>156</v>
          </cell>
          <cell r="AE833">
            <v>46001</v>
          </cell>
          <cell r="AF833">
            <v>336</v>
          </cell>
          <cell r="AG833">
            <v>46043</v>
          </cell>
          <cell r="AH833">
            <v>204</v>
          </cell>
          <cell r="AI833">
            <v>46052</v>
          </cell>
          <cell r="AJ833">
            <v>420</v>
          </cell>
          <cell r="AK833">
            <v>46057</v>
          </cell>
        </row>
        <row r="834">
          <cell r="V834" t="str">
            <v>CTF4099DRDPINKREGSBD</v>
          </cell>
          <cell r="W834">
            <v>7</v>
          </cell>
          <cell r="X834">
            <v>7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7</v>
          </cell>
        </row>
        <row r="835">
          <cell r="V835" t="str">
            <v>CTS8921WRSPINK SWIRLWMT11F03DI</v>
          </cell>
          <cell r="W835">
            <v>-11</v>
          </cell>
          <cell r="X835">
            <v>0</v>
          </cell>
          <cell r="Y835">
            <v>11</v>
          </cell>
          <cell r="Z835">
            <v>11</v>
          </cell>
          <cell r="AA835">
            <v>0</v>
          </cell>
          <cell r="AB835">
            <v>11</v>
          </cell>
          <cell r="AC835">
            <v>0</v>
          </cell>
          <cell r="AD835">
            <v>11</v>
          </cell>
          <cell r="AE835">
            <v>45980</v>
          </cell>
        </row>
        <row r="836">
          <cell r="V836" t="str">
            <v>CTS9687WRSCLEAR GLITTERWMTCOMREGDI</v>
          </cell>
          <cell r="W836">
            <v>-1260</v>
          </cell>
          <cell r="X836">
            <v>0</v>
          </cell>
          <cell r="Y836">
            <v>1260</v>
          </cell>
          <cell r="Z836">
            <v>1260</v>
          </cell>
          <cell r="AA836">
            <v>0</v>
          </cell>
          <cell r="AB836">
            <v>1260</v>
          </cell>
          <cell r="AC836">
            <v>0</v>
          </cell>
          <cell r="AD836">
            <v>648</v>
          </cell>
          <cell r="AE836">
            <v>46043</v>
          </cell>
          <cell r="AF836">
            <v>612</v>
          </cell>
          <cell r="AG836">
            <v>46057</v>
          </cell>
        </row>
        <row r="837">
          <cell r="V837" t="str">
            <v>CTS9852WRSBLUEWMT10F15DI</v>
          </cell>
          <cell r="W837">
            <v>-270</v>
          </cell>
          <cell r="X837">
            <v>0</v>
          </cell>
          <cell r="Y837">
            <v>270</v>
          </cell>
          <cell r="Z837">
            <v>270</v>
          </cell>
          <cell r="AA837">
            <v>0</v>
          </cell>
          <cell r="AB837">
            <v>270</v>
          </cell>
          <cell r="AC837">
            <v>0</v>
          </cell>
          <cell r="AD837">
            <v>40</v>
          </cell>
          <cell r="AE837">
            <v>46042</v>
          </cell>
          <cell r="AF837">
            <v>110</v>
          </cell>
          <cell r="AG837">
            <v>46053</v>
          </cell>
          <cell r="AH837">
            <v>80</v>
          </cell>
          <cell r="AI837">
            <v>46063</v>
          </cell>
          <cell r="AJ837">
            <v>40</v>
          </cell>
          <cell r="AK837">
            <v>46064</v>
          </cell>
        </row>
        <row r="838">
          <cell r="V838" t="str">
            <v>FBS1063AMTBLACKSHO12F10SBD</v>
          </cell>
          <cell r="W838">
            <v>-1680</v>
          </cell>
          <cell r="X838">
            <v>0</v>
          </cell>
          <cell r="Y838">
            <v>1680</v>
          </cell>
          <cell r="Z838">
            <v>1680</v>
          </cell>
          <cell r="AA838">
            <v>0</v>
          </cell>
          <cell r="AB838">
            <v>1680</v>
          </cell>
          <cell r="AC838">
            <v>0</v>
          </cell>
          <cell r="AD838">
            <v>1680</v>
          </cell>
          <cell r="AE838">
            <v>46082</v>
          </cell>
        </row>
        <row r="839">
          <cell r="V839" t="str">
            <v>FBS1815ANIBLACKREGAMAZON</v>
          </cell>
          <cell r="W839">
            <v>387</v>
          </cell>
          <cell r="X839">
            <v>387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387</v>
          </cell>
        </row>
        <row r="840">
          <cell r="V840" t="str">
            <v>FBS5844BMTBLACK GREENREGAMAZON</v>
          </cell>
          <cell r="W840">
            <v>773</v>
          </cell>
          <cell r="X840">
            <v>773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773</v>
          </cell>
        </row>
        <row r="841">
          <cell r="V841" t="str">
            <v>FBS5844BMTBLACK GREENROS06F01SBD</v>
          </cell>
          <cell r="W841">
            <v>-9600</v>
          </cell>
          <cell r="X841">
            <v>0</v>
          </cell>
          <cell r="Y841">
            <v>9600</v>
          </cell>
          <cell r="Z841">
            <v>9600</v>
          </cell>
          <cell r="AA841">
            <v>0</v>
          </cell>
          <cell r="AB841">
            <v>9600</v>
          </cell>
          <cell r="AC841">
            <v>0</v>
          </cell>
          <cell r="AD841">
            <v>4800</v>
          </cell>
          <cell r="AE841">
            <v>46055</v>
          </cell>
          <cell r="AF841">
            <v>4800</v>
          </cell>
          <cell r="AG841">
            <v>46086</v>
          </cell>
        </row>
        <row r="842">
          <cell r="V842" t="str">
            <v>FBS9801WPLBLACKWMTREGSBD</v>
          </cell>
          <cell r="W842">
            <v>12</v>
          </cell>
          <cell r="X842">
            <v>12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12</v>
          </cell>
        </row>
        <row r="843">
          <cell r="V843" t="str">
            <v>FBS9857AASNAVYHREGSBD</v>
          </cell>
          <cell r="W843">
            <v>0</v>
          </cell>
          <cell r="X843">
            <v>0</v>
          </cell>
          <cell r="Y843">
            <v>1200</v>
          </cell>
          <cell r="Z843">
            <v>0</v>
          </cell>
          <cell r="AA843">
            <v>0</v>
          </cell>
          <cell r="AB843">
            <v>0</v>
          </cell>
          <cell r="AC843">
            <v>1200</v>
          </cell>
          <cell r="AD843">
            <v>1200</v>
          </cell>
          <cell r="AE843">
            <v>46061</v>
          </cell>
        </row>
        <row r="844">
          <cell r="V844" t="str">
            <v>FBS9990APLBLACKMJRREGSBD</v>
          </cell>
          <cell r="W844">
            <v>-4512</v>
          </cell>
          <cell r="X844">
            <v>0</v>
          </cell>
          <cell r="Y844">
            <v>4512</v>
          </cell>
          <cell r="Z844">
            <v>4512</v>
          </cell>
          <cell r="AA844">
            <v>0</v>
          </cell>
          <cell r="AB844">
            <v>4512</v>
          </cell>
          <cell r="AC844">
            <v>0</v>
          </cell>
          <cell r="AD844">
            <v>4512</v>
          </cell>
          <cell r="AE844">
            <v>46086</v>
          </cell>
        </row>
        <row r="845">
          <cell r="V845" t="str">
            <v>FGS8731APLPINK ORANGE YELLOWMJRREGSBD</v>
          </cell>
          <cell r="W845">
            <v>-4728</v>
          </cell>
          <cell r="X845">
            <v>0</v>
          </cell>
          <cell r="Y845">
            <v>4728</v>
          </cell>
          <cell r="Z845">
            <v>4728</v>
          </cell>
          <cell r="AA845">
            <v>0</v>
          </cell>
          <cell r="AB845">
            <v>4728</v>
          </cell>
          <cell r="AC845">
            <v>0</v>
          </cell>
          <cell r="AD845">
            <v>4728</v>
          </cell>
          <cell r="AE845">
            <v>46068</v>
          </cell>
        </row>
        <row r="846">
          <cell r="V846" t="str">
            <v>FGS9814WPLTURQUOISEWMT08D01DI</v>
          </cell>
          <cell r="W846">
            <v>-1656</v>
          </cell>
          <cell r="X846">
            <v>0</v>
          </cell>
          <cell r="Y846">
            <v>1656</v>
          </cell>
          <cell r="Z846">
            <v>1656</v>
          </cell>
          <cell r="AA846">
            <v>0</v>
          </cell>
          <cell r="AB846">
            <v>1656</v>
          </cell>
          <cell r="AC846">
            <v>-1136</v>
          </cell>
          <cell r="AD846">
            <v>80</v>
          </cell>
          <cell r="AE846">
            <v>46006</v>
          </cell>
          <cell r="AF846">
            <v>16</v>
          </cell>
          <cell r="AG846">
            <v>46007</v>
          </cell>
          <cell r="AH846">
            <v>232</v>
          </cell>
          <cell r="AI846">
            <v>46008</v>
          </cell>
          <cell r="AJ846">
            <v>192</v>
          </cell>
          <cell r="AK846">
            <v>46009</v>
          </cell>
        </row>
        <row r="847">
          <cell r="V847" t="str">
            <v>FGS9955APLWHITEMJR16F02SBD</v>
          </cell>
          <cell r="W847">
            <v>-4288</v>
          </cell>
          <cell r="X847">
            <v>0</v>
          </cell>
          <cell r="Y847">
            <v>4288</v>
          </cell>
          <cell r="Z847">
            <v>4288</v>
          </cell>
          <cell r="AA847">
            <v>0</v>
          </cell>
          <cell r="AB847">
            <v>4288</v>
          </cell>
          <cell r="AC847">
            <v>0</v>
          </cell>
          <cell r="AD847">
            <v>4288</v>
          </cell>
          <cell r="AE847">
            <v>46086</v>
          </cell>
        </row>
        <row r="848">
          <cell r="V848" t="str">
            <v>FLF6712AJBBLACKH06A08SBD</v>
          </cell>
          <cell r="W848">
            <v>0</v>
          </cell>
          <cell r="X848">
            <v>1794</v>
          </cell>
          <cell r="Y848">
            <v>0</v>
          </cell>
          <cell r="Z848">
            <v>1794</v>
          </cell>
          <cell r="AA848">
            <v>0</v>
          </cell>
          <cell r="AB848">
            <v>1794</v>
          </cell>
          <cell r="AC848">
            <v>0</v>
          </cell>
        </row>
        <row r="849">
          <cell r="V849" t="str">
            <v>FLS1030AASNAVYSAMCOMREGSBD</v>
          </cell>
          <cell r="W849">
            <v>-2196</v>
          </cell>
          <cell r="X849">
            <v>0</v>
          </cell>
          <cell r="Y849">
            <v>2196</v>
          </cell>
          <cell r="Z849">
            <v>2196</v>
          </cell>
          <cell r="AA849">
            <v>0</v>
          </cell>
          <cell r="AB849">
            <v>2196</v>
          </cell>
          <cell r="AC849">
            <v>0</v>
          </cell>
          <cell r="AD849">
            <v>2196</v>
          </cell>
          <cell r="AE849">
            <v>46087</v>
          </cell>
        </row>
        <row r="850">
          <cell r="V850" t="str">
            <v>FLS1030AASPURPLESAMCOMREGSBD</v>
          </cell>
          <cell r="W850">
            <v>-1296</v>
          </cell>
          <cell r="X850">
            <v>0</v>
          </cell>
          <cell r="Y850">
            <v>1296</v>
          </cell>
          <cell r="Z850">
            <v>1296</v>
          </cell>
          <cell r="AA850">
            <v>0</v>
          </cell>
          <cell r="AB850">
            <v>1296</v>
          </cell>
          <cell r="AC850">
            <v>0</v>
          </cell>
          <cell r="AD850">
            <v>1296</v>
          </cell>
          <cell r="AE850">
            <v>46087</v>
          </cell>
        </row>
        <row r="851">
          <cell r="V851" t="str">
            <v>FLS2555ACHTAN-BEIGEREGSBD</v>
          </cell>
          <cell r="W851">
            <v>1</v>
          </cell>
          <cell r="X851">
            <v>1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1</v>
          </cell>
        </row>
        <row r="852">
          <cell r="V852" t="str">
            <v>FMF4362BRLNAVYREGSBD</v>
          </cell>
          <cell r="W852">
            <v>1</v>
          </cell>
          <cell r="X852">
            <v>1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1</v>
          </cell>
        </row>
        <row r="853">
          <cell r="V853" t="str">
            <v>FMS5369ADKBROWNH12A53SBD</v>
          </cell>
          <cell r="W853">
            <v>0</v>
          </cell>
          <cell r="X853">
            <v>6000</v>
          </cell>
          <cell r="Y853">
            <v>0</v>
          </cell>
          <cell r="Z853">
            <v>6000</v>
          </cell>
          <cell r="AA853">
            <v>0</v>
          </cell>
          <cell r="AB853">
            <v>6000</v>
          </cell>
          <cell r="AC853">
            <v>0</v>
          </cell>
        </row>
        <row r="854">
          <cell r="V854" t="str">
            <v>FMS7880BIZBLUEH12A10SBD</v>
          </cell>
          <cell r="W854">
            <v>0</v>
          </cell>
          <cell r="X854">
            <v>5256</v>
          </cell>
          <cell r="Y854">
            <v>0</v>
          </cell>
          <cell r="Z854">
            <v>0</v>
          </cell>
          <cell r="AA854">
            <v>5256</v>
          </cell>
          <cell r="AB854">
            <v>5256</v>
          </cell>
          <cell r="AC854">
            <v>0</v>
          </cell>
        </row>
        <row r="855">
          <cell r="V855" t="str">
            <v>FMS7960CPLNAVY AND WHITEMJR10A02SBD</v>
          </cell>
          <cell r="W855">
            <v>-2660</v>
          </cell>
          <cell r="X855">
            <v>0</v>
          </cell>
          <cell r="Y855">
            <v>2660</v>
          </cell>
          <cell r="Z855">
            <v>2660</v>
          </cell>
          <cell r="AA855">
            <v>0</v>
          </cell>
          <cell r="AB855">
            <v>2660</v>
          </cell>
          <cell r="AC855">
            <v>0</v>
          </cell>
          <cell r="AD855">
            <v>2660</v>
          </cell>
          <cell r="AE855">
            <v>46097</v>
          </cell>
        </row>
        <row r="856">
          <cell r="V856" t="str">
            <v>FMS8669APLBLACKMJR12A39SBD</v>
          </cell>
          <cell r="W856">
            <v>-3192</v>
          </cell>
          <cell r="X856">
            <v>0</v>
          </cell>
          <cell r="Y856">
            <v>3192</v>
          </cell>
          <cell r="Z856">
            <v>3192</v>
          </cell>
          <cell r="AA856">
            <v>0</v>
          </cell>
          <cell r="AB856">
            <v>3192</v>
          </cell>
          <cell r="AC856">
            <v>0</v>
          </cell>
          <cell r="AD856">
            <v>3192</v>
          </cell>
          <cell r="AE856">
            <v>46069</v>
          </cell>
        </row>
        <row r="857">
          <cell r="V857" t="str">
            <v>FMS8677AIZNAVYH12A10SBD</v>
          </cell>
          <cell r="W857">
            <v>0</v>
          </cell>
          <cell r="X857">
            <v>2352</v>
          </cell>
          <cell r="Y857">
            <v>0</v>
          </cell>
          <cell r="Z857">
            <v>0</v>
          </cell>
          <cell r="AA857">
            <v>2352</v>
          </cell>
          <cell r="AB857">
            <v>2352</v>
          </cell>
          <cell r="AC857">
            <v>0</v>
          </cell>
        </row>
        <row r="858">
          <cell r="V858" t="str">
            <v>FMS8678AIZMULTI COLORS ON ITEMH12A10SBD</v>
          </cell>
          <cell r="W858">
            <v>0</v>
          </cell>
          <cell r="X858">
            <v>2328</v>
          </cell>
          <cell r="Y858">
            <v>0</v>
          </cell>
          <cell r="Z858">
            <v>0</v>
          </cell>
          <cell r="AA858">
            <v>2328</v>
          </cell>
          <cell r="AB858">
            <v>2328</v>
          </cell>
          <cell r="AC858">
            <v>0</v>
          </cell>
        </row>
        <row r="859">
          <cell r="V859" t="str">
            <v>FMS8756APLGREYMJRREGSBD</v>
          </cell>
          <cell r="W859">
            <v>-1548</v>
          </cell>
          <cell r="X859">
            <v>0</v>
          </cell>
          <cell r="Y859">
            <v>1548</v>
          </cell>
          <cell r="Z859">
            <v>1548</v>
          </cell>
          <cell r="AA859">
            <v>0</v>
          </cell>
          <cell r="AB859">
            <v>1548</v>
          </cell>
          <cell r="AC859">
            <v>0</v>
          </cell>
          <cell r="AD859">
            <v>1548</v>
          </cell>
          <cell r="AE859">
            <v>46069</v>
          </cell>
        </row>
        <row r="860">
          <cell r="V860" t="str">
            <v>FMS8887ADKBROWNBUR06F58SBD</v>
          </cell>
          <cell r="W860">
            <v>-750</v>
          </cell>
          <cell r="X860">
            <v>0</v>
          </cell>
          <cell r="Y860">
            <v>750</v>
          </cell>
          <cell r="Z860">
            <v>750</v>
          </cell>
          <cell r="AA860">
            <v>0</v>
          </cell>
          <cell r="AB860">
            <v>750</v>
          </cell>
          <cell r="AC860">
            <v>0</v>
          </cell>
          <cell r="AD860">
            <v>750</v>
          </cell>
          <cell r="AE860">
            <v>45986</v>
          </cell>
        </row>
        <row r="861">
          <cell r="V861" t="str">
            <v>FMS8887ADKBROWNJCPCOMREGSBD</v>
          </cell>
          <cell r="W861">
            <v>1</v>
          </cell>
          <cell r="X861">
            <v>144</v>
          </cell>
          <cell r="Y861">
            <v>0</v>
          </cell>
          <cell r="Z861">
            <v>0</v>
          </cell>
          <cell r="AA861">
            <v>143</v>
          </cell>
          <cell r="AB861">
            <v>143</v>
          </cell>
          <cell r="AC861">
            <v>1</v>
          </cell>
        </row>
        <row r="862">
          <cell r="V862" t="str">
            <v>FMS8887ADKTAUPEBUR06F92SBD</v>
          </cell>
          <cell r="W862">
            <v>-150</v>
          </cell>
          <cell r="X862">
            <v>0</v>
          </cell>
          <cell r="Y862">
            <v>150</v>
          </cell>
          <cell r="Z862">
            <v>150</v>
          </cell>
          <cell r="AA862">
            <v>0</v>
          </cell>
          <cell r="AB862">
            <v>150</v>
          </cell>
          <cell r="AC862">
            <v>0</v>
          </cell>
          <cell r="AD862">
            <v>150</v>
          </cell>
          <cell r="AE862">
            <v>45986</v>
          </cell>
        </row>
        <row r="863">
          <cell r="V863" t="str">
            <v>FMS9163AASBLUESAMCOMREGSBD</v>
          </cell>
          <cell r="W863">
            <v>-4014</v>
          </cell>
          <cell r="X863">
            <v>0</v>
          </cell>
          <cell r="Y863">
            <v>4014</v>
          </cell>
          <cell r="Z863">
            <v>4014</v>
          </cell>
          <cell r="AA863">
            <v>0</v>
          </cell>
          <cell r="AB863">
            <v>4014</v>
          </cell>
          <cell r="AC863">
            <v>0</v>
          </cell>
          <cell r="AD863">
            <v>4014</v>
          </cell>
          <cell r="AE863">
            <v>46111</v>
          </cell>
        </row>
        <row r="864">
          <cell r="V864" t="str">
            <v>FMS9525BASNAVYRKR12F19SBD</v>
          </cell>
          <cell r="W864">
            <v>-1500</v>
          </cell>
          <cell r="X864">
            <v>0</v>
          </cell>
          <cell r="Y864">
            <v>1500</v>
          </cell>
          <cell r="Z864">
            <v>1500</v>
          </cell>
          <cell r="AA864">
            <v>0</v>
          </cell>
          <cell r="AB864">
            <v>1500</v>
          </cell>
          <cell r="AC864">
            <v>0</v>
          </cell>
          <cell r="AD864">
            <v>1500</v>
          </cell>
          <cell r="AE864">
            <v>46113</v>
          </cell>
        </row>
        <row r="865">
          <cell r="V865" t="str">
            <v>FMS9526BASBLACKRKR06F13SBD</v>
          </cell>
          <cell r="W865">
            <v>-504</v>
          </cell>
          <cell r="X865">
            <v>0</v>
          </cell>
          <cell r="Y865">
            <v>504</v>
          </cell>
          <cell r="Z865">
            <v>504</v>
          </cell>
          <cell r="AA865">
            <v>0</v>
          </cell>
          <cell r="AB865">
            <v>504</v>
          </cell>
          <cell r="AC865">
            <v>0</v>
          </cell>
          <cell r="AD865">
            <v>504</v>
          </cell>
          <cell r="AE865">
            <v>46113</v>
          </cell>
        </row>
        <row r="866">
          <cell r="V866" t="str">
            <v>FMS9686WPLLIGHT GREYWMTCOMREGDI</v>
          </cell>
          <cell r="W866">
            <v>-3372</v>
          </cell>
          <cell r="X866">
            <v>0</v>
          </cell>
          <cell r="Y866">
            <v>3372</v>
          </cell>
          <cell r="Z866">
            <v>3372</v>
          </cell>
          <cell r="AA866">
            <v>0</v>
          </cell>
          <cell r="AB866">
            <v>3372</v>
          </cell>
          <cell r="AC866">
            <v>-888</v>
          </cell>
          <cell r="AD866">
            <v>432</v>
          </cell>
          <cell r="AE866">
            <v>45996</v>
          </cell>
          <cell r="AF866">
            <v>936</v>
          </cell>
          <cell r="AG866">
            <v>46001</v>
          </cell>
          <cell r="AH866">
            <v>684</v>
          </cell>
          <cell r="AI866">
            <v>46041</v>
          </cell>
          <cell r="AJ866">
            <v>432</v>
          </cell>
          <cell r="AK866">
            <v>46050</v>
          </cell>
        </row>
        <row r="867">
          <cell r="V867" t="str">
            <v>FMS9686WPLTAN-BEIGEWMT20F09DI</v>
          </cell>
          <cell r="W867">
            <v>-21100</v>
          </cell>
          <cell r="X867">
            <v>0</v>
          </cell>
          <cell r="Y867">
            <v>21100</v>
          </cell>
          <cell r="Z867">
            <v>21100</v>
          </cell>
          <cell r="AA867">
            <v>0</v>
          </cell>
          <cell r="AB867">
            <v>21100</v>
          </cell>
          <cell r="AC867">
            <v>-15680</v>
          </cell>
          <cell r="AD867">
            <v>20</v>
          </cell>
          <cell r="AE867">
            <v>45966</v>
          </cell>
          <cell r="AF867">
            <v>40</v>
          </cell>
          <cell r="AG867">
            <v>45990</v>
          </cell>
          <cell r="AH867">
            <v>3060</v>
          </cell>
          <cell r="AI867">
            <v>46000</v>
          </cell>
          <cell r="AJ867">
            <v>2300</v>
          </cell>
          <cell r="AK867">
            <v>46001</v>
          </cell>
        </row>
        <row r="868">
          <cell r="V868" t="str">
            <v>FMS9934AASGREYXREGSBD</v>
          </cell>
          <cell r="W868">
            <v>-10</v>
          </cell>
          <cell r="X868">
            <v>0</v>
          </cell>
          <cell r="Y868">
            <v>1200</v>
          </cell>
          <cell r="Z868">
            <v>10</v>
          </cell>
          <cell r="AA868">
            <v>0</v>
          </cell>
          <cell r="AB868">
            <v>10</v>
          </cell>
          <cell r="AC868">
            <v>1190</v>
          </cell>
          <cell r="AD868">
            <v>1200</v>
          </cell>
          <cell r="AE868">
            <v>46061</v>
          </cell>
        </row>
        <row r="869">
          <cell r="V869" t="str">
            <v>FPS1061WPLBROWNWMT06F23DI</v>
          </cell>
          <cell r="W869">
            <v>-11664</v>
          </cell>
          <cell r="X869">
            <v>0</v>
          </cell>
          <cell r="Y869">
            <v>11664</v>
          </cell>
          <cell r="Z869">
            <v>11664</v>
          </cell>
          <cell r="AA869">
            <v>0</v>
          </cell>
          <cell r="AB869">
            <v>11664</v>
          </cell>
          <cell r="AC869">
            <v>-7902</v>
          </cell>
          <cell r="AD869">
            <v>54</v>
          </cell>
          <cell r="AE869">
            <v>45997</v>
          </cell>
          <cell r="AF869">
            <v>1644</v>
          </cell>
          <cell r="AG869">
            <v>46006</v>
          </cell>
          <cell r="AH869">
            <v>48</v>
          </cell>
          <cell r="AI869">
            <v>46007</v>
          </cell>
          <cell r="AJ869">
            <v>2016</v>
          </cell>
          <cell r="AK869">
            <v>46008</v>
          </cell>
        </row>
        <row r="870">
          <cell r="V870" t="str">
            <v>FPS1061WPLBROWNWMT10F07DI</v>
          </cell>
          <cell r="W870">
            <v>-23890</v>
          </cell>
          <cell r="X870">
            <v>0</v>
          </cell>
          <cell r="Y870">
            <v>23890</v>
          </cell>
          <cell r="Z870">
            <v>23890</v>
          </cell>
          <cell r="AA870">
            <v>0</v>
          </cell>
          <cell r="AB870">
            <v>23890</v>
          </cell>
          <cell r="AC870">
            <v>-16550</v>
          </cell>
          <cell r="AD870">
            <v>90</v>
          </cell>
          <cell r="AE870">
            <v>45997</v>
          </cell>
          <cell r="AF870">
            <v>3490</v>
          </cell>
          <cell r="AG870">
            <v>46006</v>
          </cell>
          <cell r="AH870">
            <v>110</v>
          </cell>
          <cell r="AI870">
            <v>46007</v>
          </cell>
          <cell r="AJ870">
            <v>3650</v>
          </cell>
          <cell r="AK870">
            <v>46008</v>
          </cell>
        </row>
        <row r="871">
          <cell r="V871" t="str">
            <v>FPS1061WPLBROWNWMT11F02DI</v>
          </cell>
          <cell r="W871">
            <v>-17974</v>
          </cell>
          <cell r="X871">
            <v>0</v>
          </cell>
          <cell r="Y871">
            <v>17974</v>
          </cell>
          <cell r="Z871">
            <v>17974</v>
          </cell>
          <cell r="AA871">
            <v>0</v>
          </cell>
          <cell r="AB871">
            <v>17974</v>
          </cell>
          <cell r="AC871">
            <v>-15521</v>
          </cell>
          <cell r="AD871">
            <v>11</v>
          </cell>
          <cell r="AE871">
            <v>45972</v>
          </cell>
          <cell r="AF871">
            <v>22</v>
          </cell>
          <cell r="AG871">
            <v>45981</v>
          </cell>
          <cell r="AH871">
            <v>88</v>
          </cell>
          <cell r="AI871">
            <v>45997</v>
          </cell>
          <cell r="AJ871">
            <v>2332</v>
          </cell>
          <cell r="AK871">
            <v>46006</v>
          </cell>
        </row>
        <row r="872">
          <cell r="V872" t="str">
            <v>FPS1061WPLNAVYWMTCOMREGDI</v>
          </cell>
          <cell r="W872">
            <v>-1236</v>
          </cell>
          <cell r="X872">
            <v>0</v>
          </cell>
          <cell r="Y872">
            <v>1236</v>
          </cell>
          <cell r="Z872">
            <v>1236</v>
          </cell>
          <cell r="AA872">
            <v>0</v>
          </cell>
          <cell r="AB872">
            <v>1236</v>
          </cell>
          <cell r="AC872">
            <v>0</v>
          </cell>
          <cell r="AD872">
            <v>420</v>
          </cell>
          <cell r="AE872">
            <v>46051</v>
          </cell>
          <cell r="AF872">
            <v>252</v>
          </cell>
          <cell r="AG872">
            <v>46054</v>
          </cell>
          <cell r="AH872">
            <v>408</v>
          </cell>
          <cell r="AI872">
            <v>46060</v>
          </cell>
          <cell r="AJ872">
            <v>156</v>
          </cell>
          <cell r="AK872">
            <v>46063</v>
          </cell>
        </row>
        <row r="873">
          <cell r="V873" t="str">
            <v>FPS1061WPLLIGHT  TANWMTCOMREGDI</v>
          </cell>
          <cell r="W873">
            <v>-996</v>
          </cell>
          <cell r="X873">
            <v>0</v>
          </cell>
          <cell r="Y873">
            <v>996</v>
          </cell>
          <cell r="Z873">
            <v>996</v>
          </cell>
          <cell r="AA873">
            <v>0</v>
          </cell>
          <cell r="AB873">
            <v>996</v>
          </cell>
          <cell r="AC873">
            <v>0</v>
          </cell>
          <cell r="AD873">
            <v>336</v>
          </cell>
          <cell r="AE873">
            <v>46051</v>
          </cell>
          <cell r="AF873">
            <v>216</v>
          </cell>
          <cell r="AG873">
            <v>46054</v>
          </cell>
          <cell r="AH873">
            <v>324</v>
          </cell>
          <cell r="AI873">
            <v>46060</v>
          </cell>
          <cell r="AJ873">
            <v>120</v>
          </cell>
          <cell r="AK873">
            <v>46063</v>
          </cell>
        </row>
        <row r="874">
          <cell r="V874" t="str">
            <v>FPS9952APLNAVYMJR12F27SBD</v>
          </cell>
          <cell r="W874">
            <v>-3216</v>
          </cell>
          <cell r="X874">
            <v>0</v>
          </cell>
          <cell r="Y874">
            <v>3216</v>
          </cell>
          <cell r="Z874">
            <v>3216</v>
          </cell>
          <cell r="AA874">
            <v>0</v>
          </cell>
          <cell r="AB874">
            <v>3216</v>
          </cell>
          <cell r="AC874">
            <v>0</v>
          </cell>
          <cell r="AD874">
            <v>3216</v>
          </cell>
          <cell r="AE874">
            <v>46093</v>
          </cell>
        </row>
        <row r="875">
          <cell r="V875" t="str">
            <v>SLF8258AHWGREYHREGSBD</v>
          </cell>
          <cell r="W875">
            <v>1</v>
          </cell>
          <cell r="X875">
            <v>1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1</v>
          </cell>
        </row>
        <row r="876">
          <cell r="V876" t="str">
            <v>SLF8301BBZPINKH08A03SBD</v>
          </cell>
          <cell r="W876">
            <v>2640</v>
          </cell>
          <cell r="X876">
            <v>2640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2640</v>
          </cell>
        </row>
        <row r="877">
          <cell r="V877" t="str">
            <v>SLF8724ARRBLUSHWMTCOMREGSBD</v>
          </cell>
          <cell r="W877">
            <v>132</v>
          </cell>
          <cell r="X877">
            <v>132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132</v>
          </cell>
        </row>
        <row r="878">
          <cell r="V878" t="str">
            <v>SLF8757ALXTAN-BEIGEMMX08A03SBD</v>
          </cell>
          <cell r="W878">
            <v>3600</v>
          </cell>
          <cell r="X878">
            <v>3600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3600</v>
          </cell>
        </row>
        <row r="879">
          <cell r="V879" t="str">
            <v>SLF8838AREIVORYH08A03SBD</v>
          </cell>
          <cell r="W879">
            <v>0</v>
          </cell>
          <cell r="X879">
            <v>2232</v>
          </cell>
          <cell r="Y879">
            <v>0</v>
          </cell>
          <cell r="Z879">
            <v>0</v>
          </cell>
          <cell r="AA879">
            <v>2232</v>
          </cell>
          <cell r="AB879">
            <v>2232</v>
          </cell>
          <cell r="AC879">
            <v>0</v>
          </cell>
        </row>
        <row r="880">
          <cell r="V880" t="str">
            <v>SLF9757WPLLIGHT  TANWMT10D04DI</v>
          </cell>
          <cell r="W880">
            <v>-21590</v>
          </cell>
          <cell r="X880">
            <v>0</v>
          </cell>
          <cell r="Y880">
            <v>21590</v>
          </cell>
          <cell r="Z880">
            <v>21590</v>
          </cell>
          <cell r="AA880">
            <v>0</v>
          </cell>
          <cell r="AB880">
            <v>21590</v>
          </cell>
          <cell r="AC880">
            <v>-8410</v>
          </cell>
          <cell r="AD880">
            <v>110</v>
          </cell>
          <cell r="AE880">
            <v>46050</v>
          </cell>
          <cell r="AF880">
            <v>3100</v>
          </cell>
          <cell r="AG880">
            <v>46060</v>
          </cell>
          <cell r="AH880">
            <v>5230</v>
          </cell>
          <cell r="AI880">
            <v>46063</v>
          </cell>
          <cell r="AJ880">
            <v>4740</v>
          </cell>
          <cell r="AK880">
            <v>46064</v>
          </cell>
        </row>
        <row r="881">
          <cell r="V881" t="str">
            <v>SLF9758WPLOFF WHITEWMT06D05DI</v>
          </cell>
          <cell r="W881">
            <v>-5046</v>
          </cell>
          <cell r="X881">
            <v>0</v>
          </cell>
          <cell r="Y881">
            <v>5046</v>
          </cell>
          <cell r="Z881">
            <v>5046</v>
          </cell>
          <cell r="AA881">
            <v>0</v>
          </cell>
          <cell r="AB881">
            <v>5046</v>
          </cell>
          <cell r="AC881">
            <v>-618</v>
          </cell>
          <cell r="AD881">
            <v>576</v>
          </cell>
          <cell r="AE881">
            <v>46060</v>
          </cell>
          <cell r="AF881">
            <v>408</v>
          </cell>
          <cell r="AG881">
            <v>46063</v>
          </cell>
          <cell r="AH881">
            <v>1884</v>
          </cell>
          <cell r="AI881">
            <v>46064</v>
          </cell>
          <cell r="AJ881">
            <v>1560</v>
          </cell>
          <cell r="AK881">
            <v>46066</v>
          </cell>
        </row>
        <row r="882">
          <cell r="V882" t="str">
            <v>SLF9988APLIVORYMJRREGSBD</v>
          </cell>
          <cell r="W882">
            <v>-3492</v>
          </cell>
          <cell r="X882">
            <v>0</v>
          </cell>
          <cell r="Y882">
            <v>3492</v>
          </cell>
          <cell r="Z882">
            <v>3492</v>
          </cell>
          <cell r="AA882">
            <v>0</v>
          </cell>
          <cell r="AB882">
            <v>3492</v>
          </cell>
          <cell r="AC882">
            <v>0</v>
          </cell>
          <cell r="AD882">
            <v>1380</v>
          </cell>
          <cell r="AE882">
            <v>46060</v>
          </cell>
          <cell r="AF882">
            <v>1056</v>
          </cell>
          <cell r="AG882">
            <v>46111</v>
          </cell>
          <cell r="AH882">
            <v>1056</v>
          </cell>
          <cell r="AI882">
            <v>46139</v>
          </cell>
        </row>
        <row r="883">
          <cell r="V883" t="str">
            <v>SMF0951AIZBROWN06A07SBD</v>
          </cell>
          <cell r="W883">
            <v>6</v>
          </cell>
          <cell r="X883">
            <v>6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6</v>
          </cell>
        </row>
        <row r="884">
          <cell r="V884" t="str">
            <v>SMF1754PDKBLACKJCPDCMREGSBD</v>
          </cell>
          <cell r="W884">
            <v>0</v>
          </cell>
          <cell r="X884">
            <v>876</v>
          </cell>
          <cell r="Y884">
            <v>0</v>
          </cell>
          <cell r="Z884">
            <v>0</v>
          </cell>
          <cell r="AA884">
            <v>876</v>
          </cell>
          <cell r="AB884">
            <v>876</v>
          </cell>
          <cell r="AC884">
            <v>0</v>
          </cell>
        </row>
        <row r="885">
          <cell r="V885" t="str">
            <v>SMF4838ADKTAN-BEIGEJCPCOMREGSBD</v>
          </cell>
          <cell r="W885">
            <v>0</v>
          </cell>
          <cell r="X885">
            <v>78</v>
          </cell>
          <cell r="Y885">
            <v>0</v>
          </cell>
          <cell r="Z885">
            <v>0</v>
          </cell>
          <cell r="AA885">
            <v>78</v>
          </cell>
          <cell r="AB885">
            <v>78</v>
          </cell>
          <cell r="AC885">
            <v>0</v>
          </cell>
        </row>
        <row r="886">
          <cell r="V886" t="str">
            <v>SMF4839ADKGREYVTCREGSBD</v>
          </cell>
          <cell r="W886">
            <v>3</v>
          </cell>
          <cell r="X886">
            <v>3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3</v>
          </cell>
        </row>
        <row r="887">
          <cell r="V887" t="str">
            <v>SMF4852ADKBROWNAMZCOMREGSBD</v>
          </cell>
          <cell r="W887">
            <v>-30</v>
          </cell>
          <cell r="X887">
            <v>952</v>
          </cell>
          <cell r="Y887">
            <v>0</v>
          </cell>
          <cell r="Z887">
            <v>0</v>
          </cell>
          <cell r="AA887">
            <v>982</v>
          </cell>
          <cell r="AB887">
            <v>982</v>
          </cell>
          <cell r="AC887">
            <v>-30</v>
          </cell>
        </row>
        <row r="888">
          <cell r="V888" t="str">
            <v>SMF4852ADKBROWNAMZCOMWSBD</v>
          </cell>
          <cell r="W888">
            <v>0</v>
          </cell>
          <cell r="X888">
            <v>40</v>
          </cell>
          <cell r="Y888">
            <v>0</v>
          </cell>
          <cell r="Z888">
            <v>0</v>
          </cell>
          <cell r="AA888">
            <v>40</v>
          </cell>
          <cell r="AB888">
            <v>40</v>
          </cell>
          <cell r="AC888">
            <v>0</v>
          </cell>
        </row>
        <row r="889">
          <cell r="V889" t="str">
            <v>SMF4852ADKBROWNXREGSBD</v>
          </cell>
          <cell r="W889">
            <v>0</v>
          </cell>
          <cell r="X889">
            <v>72</v>
          </cell>
          <cell r="Y889">
            <v>0</v>
          </cell>
          <cell r="Z889">
            <v>0</v>
          </cell>
          <cell r="AA889">
            <v>72</v>
          </cell>
          <cell r="AB889">
            <v>72</v>
          </cell>
          <cell r="AC889">
            <v>0</v>
          </cell>
        </row>
        <row r="890">
          <cell r="V890" t="str">
            <v>SMF4854ADKGREYAMZCOMWSBD</v>
          </cell>
          <cell r="W890">
            <v>0</v>
          </cell>
          <cell r="X890">
            <v>19</v>
          </cell>
          <cell r="Y890">
            <v>0</v>
          </cell>
          <cell r="Z890">
            <v>0</v>
          </cell>
          <cell r="AA890">
            <v>19</v>
          </cell>
          <cell r="AB890">
            <v>19</v>
          </cell>
          <cell r="AC890">
            <v>0</v>
          </cell>
        </row>
        <row r="891">
          <cell r="V891" t="str">
            <v>SMF4854ADKGREYJCP07A00SBD</v>
          </cell>
          <cell r="W891">
            <v>0</v>
          </cell>
          <cell r="X891">
            <v>504</v>
          </cell>
          <cell r="Y891">
            <v>0</v>
          </cell>
          <cell r="Z891">
            <v>0</v>
          </cell>
          <cell r="AA891">
            <v>504</v>
          </cell>
          <cell r="AB891">
            <v>504</v>
          </cell>
          <cell r="AC891">
            <v>0</v>
          </cell>
        </row>
        <row r="892">
          <cell r="V892" t="str">
            <v>SMF4854ADKNAVYAMZCOMREGSBD</v>
          </cell>
          <cell r="W892">
            <v>0</v>
          </cell>
          <cell r="X892">
            <v>398</v>
          </cell>
          <cell r="Y892">
            <v>0</v>
          </cell>
          <cell r="Z892">
            <v>0</v>
          </cell>
          <cell r="AA892">
            <v>398</v>
          </cell>
          <cell r="AB892">
            <v>398</v>
          </cell>
          <cell r="AC892">
            <v>0</v>
          </cell>
        </row>
        <row r="893">
          <cell r="V893" t="str">
            <v>SMF4934BIZTAN-BEIGEREGSBD</v>
          </cell>
          <cell r="W893">
            <v>1</v>
          </cell>
          <cell r="X893">
            <v>1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1</v>
          </cell>
        </row>
        <row r="894">
          <cell r="V894" t="str">
            <v>SMF4946AIZGREYREGAMAZON</v>
          </cell>
          <cell r="W894">
            <v>12</v>
          </cell>
          <cell r="X894">
            <v>12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12</v>
          </cell>
        </row>
        <row r="895">
          <cell r="V895" t="str">
            <v>SMF5952AGNBLACKX12F23SBD</v>
          </cell>
          <cell r="W895">
            <v>12</v>
          </cell>
          <cell r="X895">
            <v>12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12</v>
          </cell>
        </row>
        <row r="896">
          <cell r="V896" t="str">
            <v>SMF6097ADKBROWNX12D88SBD</v>
          </cell>
          <cell r="W896">
            <v>0</v>
          </cell>
          <cell r="X896">
            <v>1572</v>
          </cell>
          <cell r="Y896">
            <v>0</v>
          </cell>
          <cell r="Z896">
            <v>0</v>
          </cell>
          <cell r="AA896">
            <v>1572</v>
          </cell>
          <cell r="AB896">
            <v>1572</v>
          </cell>
          <cell r="AC896">
            <v>0</v>
          </cell>
        </row>
        <row r="897">
          <cell r="V897" t="str">
            <v>FPS9952APLNAVYMJRREGSBD</v>
          </cell>
          <cell r="W897">
            <v>-2868</v>
          </cell>
          <cell r="X897">
            <v>0</v>
          </cell>
          <cell r="Y897">
            <v>2868</v>
          </cell>
          <cell r="Z897">
            <v>2868</v>
          </cell>
          <cell r="AA897">
            <v>0</v>
          </cell>
          <cell r="AB897">
            <v>2868</v>
          </cell>
          <cell r="AC897">
            <v>0</v>
          </cell>
          <cell r="AD897">
            <v>1452</v>
          </cell>
          <cell r="AE897">
            <v>46093</v>
          </cell>
          <cell r="AF897">
            <v>1416</v>
          </cell>
          <cell r="AG897">
            <v>46132</v>
          </cell>
        </row>
        <row r="898">
          <cell r="V898" t="str">
            <v>FTS8683WPLBROWNWMTREGDI</v>
          </cell>
          <cell r="W898">
            <v>-146688</v>
          </cell>
          <cell r="X898">
            <v>0</v>
          </cell>
          <cell r="Y898">
            <v>146688</v>
          </cell>
          <cell r="Z898">
            <v>146688</v>
          </cell>
          <cell r="AA898">
            <v>0</v>
          </cell>
          <cell r="AB898">
            <v>146688</v>
          </cell>
          <cell r="AC898">
            <v>-29616</v>
          </cell>
          <cell r="AD898">
            <v>21912</v>
          </cell>
          <cell r="AE898">
            <v>46015</v>
          </cell>
          <cell r="AF898">
            <v>29304</v>
          </cell>
          <cell r="AG898">
            <v>46050</v>
          </cell>
          <cell r="AH898">
            <v>36552</v>
          </cell>
          <cell r="AI898">
            <v>46078</v>
          </cell>
          <cell r="AJ898">
            <v>29304</v>
          </cell>
          <cell r="AK898">
            <v>46099</v>
          </cell>
        </row>
        <row r="899">
          <cell r="V899" t="str">
            <v>RBR9792AMTGREENIGS12F72DI</v>
          </cell>
          <cell r="W899">
            <v>-10488</v>
          </cell>
          <cell r="X899">
            <v>0</v>
          </cell>
          <cell r="Y899">
            <v>10488</v>
          </cell>
          <cell r="Z899">
            <v>10488</v>
          </cell>
          <cell r="AA899">
            <v>0</v>
          </cell>
          <cell r="AB899">
            <v>10488</v>
          </cell>
          <cell r="AC899">
            <v>0</v>
          </cell>
          <cell r="AD899">
            <v>2832</v>
          </cell>
          <cell r="AE899">
            <v>45981</v>
          </cell>
          <cell r="AF899">
            <v>4032</v>
          </cell>
          <cell r="AG899">
            <v>46011</v>
          </cell>
          <cell r="AH899">
            <v>3624</v>
          </cell>
          <cell r="AI899">
            <v>46039</v>
          </cell>
        </row>
        <row r="900">
          <cell r="V900" t="str">
            <v>SBF3097WGNBROWNWMT12D35SBD</v>
          </cell>
          <cell r="W900">
            <v>12</v>
          </cell>
          <cell r="X900">
            <v>12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12</v>
          </cell>
        </row>
        <row r="901">
          <cell r="V901" t="str">
            <v>SBF6138AMTGREENREGAMAZON</v>
          </cell>
          <cell r="W901">
            <v>414</v>
          </cell>
          <cell r="X901">
            <v>414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414</v>
          </cell>
        </row>
        <row r="902">
          <cell r="V902" t="str">
            <v>SBF7266CMTGREENTGT04D04DI</v>
          </cell>
          <cell r="W902">
            <v>-1204</v>
          </cell>
          <cell r="X902">
            <v>0</v>
          </cell>
          <cell r="Y902">
            <v>1204</v>
          </cell>
          <cell r="Z902">
            <v>1204</v>
          </cell>
          <cell r="AA902">
            <v>0</v>
          </cell>
          <cell r="AB902">
            <v>1204</v>
          </cell>
          <cell r="AC902">
            <v>0</v>
          </cell>
          <cell r="AD902">
            <v>1204</v>
          </cell>
          <cell r="AE902">
            <v>45982</v>
          </cell>
        </row>
        <row r="903">
          <cell r="V903" t="str">
            <v>SBF8366AMTGREENREGAMAZON</v>
          </cell>
          <cell r="W903">
            <v>319</v>
          </cell>
          <cell r="X903">
            <v>319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319</v>
          </cell>
        </row>
        <row r="904">
          <cell r="V904" t="str">
            <v>SCK164911TURQUOISEALDREGSBD</v>
          </cell>
          <cell r="W904">
            <v>1</v>
          </cell>
          <cell r="X904">
            <v>1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1</v>
          </cell>
        </row>
        <row r="905">
          <cell r="V905" t="str">
            <v>SCK19179CHEETAHX12F49SBD</v>
          </cell>
          <cell r="W905">
            <v>12</v>
          </cell>
          <cell r="X905">
            <v>12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12</v>
          </cell>
        </row>
        <row r="906">
          <cell r="V906" t="str">
            <v>SCK261491TAN-BEIGEALDREGSBD</v>
          </cell>
          <cell r="W906">
            <v>696</v>
          </cell>
          <cell r="X906">
            <v>696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696</v>
          </cell>
        </row>
        <row r="907">
          <cell r="V907" t="str">
            <v>SCK266726BROWNALDREGSBD</v>
          </cell>
          <cell r="W907">
            <v>91</v>
          </cell>
          <cell r="X907">
            <v>91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91</v>
          </cell>
        </row>
        <row r="908">
          <cell r="V908" t="str">
            <v>SCK29146WHITEXREGSBD</v>
          </cell>
          <cell r="W908">
            <v>-180</v>
          </cell>
          <cell r="X908">
            <v>0</v>
          </cell>
          <cell r="Y908">
            <v>1200</v>
          </cell>
          <cell r="Z908">
            <v>180</v>
          </cell>
          <cell r="AA908">
            <v>0</v>
          </cell>
          <cell r="AB908">
            <v>180</v>
          </cell>
          <cell r="AC908">
            <v>1020</v>
          </cell>
          <cell r="AD908">
            <v>1200</v>
          </cell>
          <cell r="AE908">
            <v>46087</v>
          </cell>
        </row>
        <row r="909">
          <cell r="V909" t="str">
            <v>SCK29617NAVYDSWREGSBD</v>
          </cell>
          <cell r="W909">
            <v>0</v>
          </cell>
          <cell r="X909">
            <v>1068</v>
          </cell>
          <cell r="Y909">
            <v>0</v>
          </cell>
          <cell r="Z909">
            <v>0</v>
          </cell>
          <cell r="AA909">
            <v>1068</v>
          </cell>
          <cell r="AB909">
            <v>1068</v>
          </cell>
          <cell r="AC909">
            <v>0</v>
          </cell>
        </row>
        <row r="910">
          <cell r="V910" t="str">
            <v>SLF1047APLPINKMJRREGSBD</v>
          </cell>
          <cell r="W910">
            <v>-2028</v>
          </cell>
          <cell r="X910">
            <v>0</v>
          </cell>
          <cell r="Y910">
            <v>2028</v>
          </cell>
          <cell r="Z910">
            <v>2028</v>
          </cell>
          <cell r="AA910">
            <v>0</v>
          </cell>
          <cell r="AB910">
            <v>2028</v>
          </cell>
          <cell r="AC910">
            <v>0</v>
          </cell>
          <cell r="AD910">
            <v>804</v>
          </cell>
          <cell r="AE910">
            <v>46060</v>
          </cell>
          <cell r="AF910">
            <v>612</v>
          </cell>
          <cell r="AG910">
            <v>46111</v>
          </cell>
          <cell r="AH910">
            <v>612</v>
          </cell>
          <cell r="AI910">
            <v>46139</v>
          </cell>
        </row>
        <row r="911">
          <cell r="V911" t="str">
            <v>SLF4504AIZIVORYVTCREGSBD</v>
          </cell>
          <cell r="W911">
            <v>1</v>
          </cell>
          <cell r="X911">
            <v>1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1</v>
          </cell>
        </row>
        <row r="912">
          <cell r="V912" t="str">
            <v>SLF4639PRRCORALH12A35SBD</v>
          </cell>
          <cell r="W912">
            <v>12</v>
          </cell>
          <cell r="X912">
            <v>12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12</v>
          </cell>
        </row>
        <row r="913">
          <cell r="V913" t="str">
            <v>SLF6454ARRTAN-BEIGEHREGSBD</v>
          </cell>
          <cell r="W913">
            <v>0</v>
          </cell>
          <cell r="X913">
            <v>12</v>
          </cell>
          <cell r="Y913">
            <v>0</v>
          </cell>
          <cell r="Z913">
            <v>12</v>
          </cell>
          <cell r="AA913">
            <v>0</v>
          </cell>
          <cell r="AB913">
            <v>12</v>
          </cell>
          <cell r="AC913">
            <v>0</v>
          </cell>
        </row>
        <row r="914">
          <cell r="V914" t="str">
            <v>SLF7287WPLGREYWMTREGDI</v>
          </cell>
          <cell r="W914">
            <v>-62760</v>
          </cell>
          <cell r="X914">
            <v>0</v>
          </cell>
          <cell r="Y914">
            <v>62760</v>
          </cell>
          <cell r="Z914">
            <v>62760</v>
          </cell>
          <cell r="AA914">
            <v>0</v>
          </cell>
          <cell r="AB914">
            <v>62760</v>
          </cell>
          <cell r="AC914">
            <v>0</v>
          </cell>
          <cell r="AD914">
            <v>40668</v>
          </cell>
          <cell r="AE914">
            <v>45979</v>
          </cell>
          <cell r="AF914">
            <v>14256</v>
          </cell>
          <cell r="AG914">
            <v>45993</v>
          </cell>
          <cell r="AH914">
            <v>6072</v>
          </cell>
          <cell r="AI914">
            <v>46007</v>
          </cell>
          <cell r="AJ914">
            <v>1764</v>
          </cell>
          <cell r="AK914">
            <v>46021</v>
          </cell>
        </row>
        <row r="915">
          <cell r="V915" t="str">
            <v>SLF7429ARRBLUSHHREGSBD</v>
          </cell>
          <cell r="W915">
            <v>12</v>
          </cell>
          <cell r="X915">
            <v>12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12</v>
          </cell>
        </row>
        <row r="916">
          <cell r="V916" t="str">
            <v>SLF7594ABNHOT PINKHREGSBD</v>
          </cell>
          <cell r="W916">
            <v>552</v>
          </cell>
          <cell r="X916">
            <v>552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552</v>
          </cell>
        </row>
        <row r="917">
          <cell r="V917" t="str">
            <v>SLF8194BRDPINK WHITETJX12A35SBD</v>
          </cell>
          <cell r="W917">
            <v>4200</v>
          </cell>
          <cell r="X917">
            <v>4200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4200</v>
          </cell>
        </row>
        <row r="918">
          <cell r="V918" t="str">
            <v>SLF8243AJBTAN-BEIGEHREGSBD</v>
          </cell>
          <cell r="W918">
            <v>24</v>
          </cell>
          <cell r="X918">
            <v>24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24</v>
          </cell>
        </row>
        <row r="919">
          <cell r="V919" t="str">
            <v>SLF8243AJBTERACOTTAHREGSBD</v>
          </cell>
          <cell r="W919">
            <v>184</v>
          </cell>
          <cell r="X919">
            <v>184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184</v>
          </cell>
        </row>
        <row r="920">
          <cell r="V920" t="str">
            <v>FMF5014ARTBROWNREGSBD</v>
          </cell>
          <cell r="W920">
            <v>8</v>
          </cell>
          <cell r="X920">
            <v>8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8</v>
          </cell>
        </row>
        <row r="921">
          <cell r="V921" t="str">
            <v>FMS2771BIZBLACK REDREGSBD</v>
          </cell>
          <cell r="W921">
            <v>2</v>
          </cell>
          <cell r="X921">
            <v>2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2</v>
          </cell>
        </row>
        <row r="922">
          <cell r="V922" t="str">
            <v>FMS5317ADKGREENREGSBD</v>
          </cell>
          <cell r="W922">
            <v>3</v>
          </cell>
          <cell r="X922">
            <v>3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3</v>
          </cell>
        </row>
        <row r="923">
          <cell r="V923" t="str">
            <v>FMS5322ADKBLACKH12F26SBD</v>
          </cell>
          <cell r="W923">
            <v>0</v>
          </cell>
          <cell r="X923">
            <v>816</v>
          </cell>
          <cell r="Y923">
            <v>0</v>
          </cell>
          <cell r="Z923">
            <v>0</v>
          </cell>
          <cell r="AA923">
            <v>816</v>
          </cell>
          <cell r="AB923">
            <v>816</v>
          </cell>
          <cell r="AC923">
            <v>0</v>
          </cell>
        </row>
        <row r="924">
          <cell r="V924" t="str">
            <v>FMS5362APLBLACKMJRREGSBD</v>
          </cell>
          <cell r="W924">
            <v>-4338</v>
          </cell>
          <cell r="X924">
            <v>0</v>
          </cell>
          <cell r="Y924">
            <v>4338</v>
          </cell>
          <cell r="Z924">
            <v>4338</v>
          </cell>
          <cell r="AA924">
            <v>0</v>
          </cell>
          <cell r="AB924">
            <v>4338</v>
          </cell>
          <cell r="AC924">
            <v>0</v>
          </cell>
          <cell r="AD924">
            <v>648</v>
          </cell>
          <cell r="AE924">
            <v>46069</v>
          </cell>
          <cell r="AF924">
            <v>1518</v>
          </cell>
          <cell r="AG924">
            <v>46120</v>
          </cell>
          <cell r="AH924">
            <v>2172</v>
          </cell>
          <cell r="AI924">
            <v>46148</v>
          </cell>
        </row>
        <row r="925">
          <cell r="V925" t="str">
            <v>FMS5362APLBROWNMJR12A64SBD</v>
          </cell>
          <cell r="W925">
            <v>-3192</v>
          </cell>
          <cell r="X925">
            <v>0</v>
          </cell>
          <cell r="Y925">
            <v>3192</v>
          </cell>
          <cell r="Z925">
            <v>3192</v>
          </cell>
          <cell r="AA925">
            <v>0</v>
          </cell>
          <cell r="AB925">
            <v>3192</v>
          </cell>
          <cell r="AC925">
            <v>0</v>
          </cell>
          <cell r="AD925">
            <v>3192</v>
          </cell>
          <cell r="AE925">
            <v>46069</v>
          </cell>
        </row>
        <row r="926">
          <cell r="V926" t="str">
            <v>FMS7882AIZREDHREGSBD</v>
          </cell>
          <cell r="W926">
            <v>490</v>
          </cell>
          <cell r="X926">
            <v>490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490</v>
          </cell>
        </row>
        <row r="927">
          <cell r="V927" t="str">
            <v>FMS8556AOPNAVYH12A10SBD</v>
          </cell>
          <cell r="W927">
            <v>0</v>
          </cell>
          <cell r="X927">
            <v>1200</v>
          </cell>
          <cell r="Y927">
            <v>0</v>
          </cell>
          <cell r="Z927">
            <v>0</v>
          </cell>
          <cell r="AA927">
            <v>1200</v>
          </cell>
          <cell r="AB927">
            <v>1200</v>
          </cell>
          <cell r="AC927">
            <v>0</v>
          </cell>
        </row>
        <row r="928">
          <cell r="V928" t="str">
            <v>FMS8558AOPNAVY MULTIH12A10SBD</v>
          </cell>
          <cell r="W928">
            <v>0</v>
          </cell>
          <cell r="X928">
            <v>3600</v>
          </cell>
          <cell r="Y928">
            <v>0</v>
          </cell>
          <cell r="Z928">
            <v>0</v>
          </cell>
          <cell r="AA928">
            <v>3600</v>
          </cell>
          <cell r="AB928">
            <v>3600</v>
          </cell>
          <cell r="AC928">
            <v>0</v>
          </cell>
        </row>
        <row r="929">
          <cell r="V929" t="str">
            <v>FMS8559AOPWHITE GREENH12A10SBD</v>
          </cell>
          <cell r="W929">
            <v>0</v>
          </cell>
          <cell r="X929">
            <v>3600</v>
          </cell>
          <cell r="Y929">
            <v>0</v>
          </cell>
          <cell r="Z929">
            <v>0</v>
          </cell>
          <cell r="AA929">
            <v>3600</v>
          </cell>
          <cell r="AB929">
            <v>3600</v>
          </cell>
          <cell r="AC929">
            <v>0</v>
          </cell>
        </row>
        <row r="930">
          <cell r="V930" t="str">
            <v>FMS8673AIZOAK BUFFJCPREGSBD</v>
          </cell>
          <cell r="W930">
            <v>1</v>
          </cell>
          <cell r="X930">
            <v>1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1</v>
          </cell>
        </row>
        <row r="931">
          <cell r="V931" t="str">
            <v>FMS8751ADKBLACKH12A53SBD</v>
          </cell>
          <cell r="W931">
            <v>0</v>
          </cell>
          <cell r="X931">
            <v>1824</v>
          </cell>
          <cell r="Y931">
            <v>0</v>
          </cell>
          <cell r="Z931">
            <v>0</v>
          </cell>
          <cell r="AA931">
            <v>1824</v>
          </cell>
          <cell r="AB931">
            <v>1824</v>
          </cell>
          <cell r="AC931">
            <v>0</v>
          </cell>
        </row>
        <row r="932">
          <cell r="V932" t="str">
            <v>FMS8887ADKTAN-BEIGEJCPCOMREGSBD</v>
          </cell>
          <cell r="W932">
            <v>1</v>
          </cell>
          <cell r="X932">
            <v>144</v>
          </cell>
          <cell r="Y932">
            <v>0</v>
          </cell>
          <cell r="Z932">
            <v>0</v>
          </cell>
          <cell r="AA932">
            <v>143</v>
          </cell>
          <cell r="AB932">
            <v>143</v>
          </cell>
          <cell r="AC932">
            <v>1</v>
          </cell>
        </row>
        <row r="933">
          <cell r="V933" t="str">
            <v>FMS8887ADKTAUPEBUR06F58SBD</v>
          </cell>
          <cell r="W933">
            <v>-306</v>
          </cell>
          <cell r="X933">
            <v>0</v>
          </cell>
          <cell r="Y933">
            <v>306</v>
          </cell>
          <cell r="Z933">
            <v>306</v>
          </cell>
          <cell r="AA933">
            <v>0</v>
          </cell>
          <cell r="AB933">
            <v>306</v>
          </cell>
          <cell r="AC933">
            <v>0</v>
          </cell>
          <cell r="AD933">
            <v>306</v>
          </cell>
          <cell r="AE933">
            <v>45986</v>
          </cell>
        </row>
        <row r="934">
          <cell r="V934" t="str">
            <v>FMS9163AASBLACKSAMCOMREGSBD</v>
          </cell>
          <cell r="W934">
            <v>-2718</v>
          </cell>
          <cell r="X934">
            <v>0</v>
          </cell>
          <cell r="Y934">
            <v>2718</v>
          </cell>
          <cell r="Z934">
            <v>2718</v>
          </cell>
          <cell r="AA934">
            <v>0</v>
          </cell>
          <cell r="AB934">
            <v>2718</v>
          </cell>
          <cell r="AC934">
            <v>0</v>
          </cell>
          <cell r="AD934">
            <v>2718</v>
          </cell>
          <cell r="AE934">
            <v>46111</v>
          </cell>
        </row>
        <row r="935">
          <cell r="V935" t="str">
            <v>FMS9521BASTRANQUIL BLUEHREGSBD</v>
          </cell>
          <cell r="W935">
            <v>-9</v>
          </cell>
          <cell r="X935">
            <v>0</v>
          </cell>
          <cell r="Y935">
            <v>1032</v>
          </cell>
          <cell r="Z935">
            <v>9</v>
          </cell>
          <cell r="AA935">
            <v>0</v>
          </cell>
          <cell r="AB935">
            <v>9</v>
          </cell>
          <cell r="AC935">
            <v>1023</v>
          </cell>
          <cell r="AD935">
            <v>1032</v>
          </cell>
          <cell r="AE935">
            <v>46061</v>
          </cell>
        </row>
        <row r="936">
          <cell r="V936" t="str">
            <v>FMS9526BASNAVYHREGSBD</v>
          </cell>
          <cell r="W936">
            <v>0</v>
          </cell>
          <cell r="X936">
            <v>0</v>
          </cell>
          <cell r="Y936">
            <v>2400</v>
          </cell>
          <cell r="Z936">
            <v>0</v>
          </cell>
          <cell r="AA936">
            <v>0</v>
          </cell>
          <cell r="AB936">
            <v>0</v>
          </cell>
          <cell r="AC936">
            <v>2400</v>
          </cell>
          <cell r="AD936">
            <v>2400</v>
          </cell>
          <cell r="AE936">
            <v>46061</v>
          </cell>
        </row>
        <row r="937">
          <cell r="V937" t="str">
            <v>FMS9526BASNAVYRKR06F13SBD</v>
          </cell>
          <cell r="W937">
            <v>-504</v>
          </cell>
          <cell r="X937">
            <v>0</v>
          </cell>
          <cell r="Y937">
            <v>504</v>
          </cell>
          <cell r="Z937">
            <v>504</v>
          </cell>
          <cell r="AA937">
            <v>0</v>
          </cell>
          <cell r="AB937">
            <v>504</v>
          </cell>
          <cell r="AC937">
            <v>0</v>
          </cell>
          <cell r="AD937">
            <v>504</v>
          </cell>
          <cell r="AE937">
            <v>46113</v>
          </cell>
        </row>
        <row r="938">
          <cell r="V938" t="str">
            <v>FMS9684WRSNAVY ORANGEWMT11F05DI</v>
          </cell>
          <cell r="W938">
            <v>-9845</v>
          </cell>
          <cell r="X938">
            <v>0</v>
          </cell>
          <cell r="Y938">
            <v>9845</v>
          </cell>
          <cell r="Z938">
            <v>9845</v>
          </cell>
          <cell r="AA938">
            <v>0</v>
          </cell>
          <cell r="AB938">
            <v>9845</v>
          </cell>
          <cell r="AC938">
            <v>-1529</v>
          </cell>
          <cell r="AD938">
            <v>2244</v>
          </cell>
          <cell r="AE938">
            <v>46000</v>
          </cell>
          <cell r="AF938">
            <v>1188</v>
          </cell>
          <cell r="AG938">
            <v>46001</v>
          </cell>
          <cell r="AH938">
            <v>4103</v>
          </cell>
          <cell r="AI938">
            <v>46003</v>
          </cell>
          <cell r="AJ938">
            <v>781</v>
          </cell>
          <cell r="AK938">
            <v>46010</v>
          </cell>
        </row>
        <row r="939">
          <cell r="V939" t="str">
            <v>FMS9686WPLLIGHT GREYWMTREGDI</v>
          </cell>
          <cell r="W939">
            <v>-145176</v>
          </cell>
          <cell r="X939">
            <v>0</v>
          </cell>
          <cell r="Y939">
            <v>145176</v>
          </cell>
          <cell r="Z939">
            <v>145176</v>
          </cell>
          <cell r="AA939">
            <v>0</v>
          </cell>
          <cell r="AB939">
            <v>145176</v>
          </cell>
          <cell r="AC939">
            <v>-43464</v>
          </cell>
          <cell r="AD939">
            <v>25428</v>
          </cell>
          <cell r="AE939">
            <v>46015</v>
          </cell>
          <cell r="AF939">
            <v>25428</v>
          </cell>
          <cell r="AG939">
            <v>46036</v>
          </cell>
          <cell r="AH939">
            <v>25428</v>
          </cell>
          <cell r="AI939">
            <v>46057</v>
          </cell>
          <cell r="AJ939">
            <v>25428</v>
          </cell>
          <cell r="AK939">
            <v>46078</v>
          </cell>
        </row>
        <row r="940">
          <cell r="V940" t="str">
            <v>FMS9686WPLOLIVEWMTCOMREGDI</v>
          </cell>
          <cell r="W940">
            <v>-4452</v>
          </cell>
          <cell r="X940">
            <v>0</v>
          </cell>
          <cell r="Y940">
            <v>4452</v>
          </cell>
          <cell r="Z940">
            <v>4452</v>
          </cell>
          <cell r="AA940">
            <v>0</v>
          </cell>
          <cell r="AB940">
            <v>4452</v>
          </cell>
          <cell r="AC940">
            <v>-1392</v>
          </cell>
          <cell r="AD940">
            <v>432</v>
          </cell>
          <cell r="AE940">
            <v>45996</v>
          </cell>
          <cell r="AF940">
            <v>924</v>
          </cell>
          <cell r="AG940">
            <v>46001</v>
          </cell>
          <cell r="AH940">
            <v>1044</v>
          </cell>
          <cell r="AI940">
            <v>46041</v>
          </cell>
          <cell r="AJ940">
            <v>660</v>
          </cell>
          <cell r="AK940">
            <v>46050</v>
          </cell>
        </row>
        <row r="941">
          <cell r="V941" t="str">
            <v>FMS9686WPLTAN-BEIGEWMTREGDI</v>
          </cell>
          <cell r="W941">
            <v>-118008</v>
          </cell>
          <cell r="X941">
            <v>0</v>
          </cell>
          <cell r="Y941">
            <v>118008</v>
          </cell>
          <cell r="Z941">
            <v>118008</v>
          </cell>
          <cell r="AA941">
            <v>0</v>
          </cell>
          <cell r="AB941">
            <v>118008</v>
          </cell>
          <cell r="AC941">
            <v>-48996</v>
          </cell>
          <cell r="AD941">
            <v>20016</v>
          </cell>
          <cell r="AE941">
            <v>46015</v>
          </cell>
          <cell r="AF941">
            <v>16332</v>
          </cell>
          <cell r="AG941">
            <v>46043</v>
          </cell>
          <cell r="AH941">
            <v>16332</v>
          </cell>
          <cell r="AI941">
            <v>46071</v>
          </cell>
          <cell r="AJ941">
            <v>16332</v>
          </cell>
          <cell r="AK941">
            <v>46099</v>
          </cell>
        </row>
        <row r="942">
          <cell r="V942" t="str">
            <v>SBF4630WPLGREYWMTREGSBD</v>
          </cell>
          <cell r="W942">
            <v>12</v>
          </cell>
          <cell r="X942">
            <v>12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12</v>
          </cell>
        </row>
        <row r="943">
          <cell r="V943" t="str">
            <v>SBF4789ASWBROWNAMZCOMREGSBD</v>
          </cell>
          <cell r="W943">
            <v>1</v>
          </cell>
          <cell r="X943">
            <v>1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1</v>
          </cell>
        </row>
        <row r="944">
          <cell r="V944" t="str">
            <v>SBF6138AMTGREENH12D55SBD</v>
          </cell>
          <cell r="W944">
            <v>0</v>
          </cell>
          <cell r="X944">
            <v>144</v>
          </cell>
          <cell r="Y944">
            <v>0</v>
          </cell>
          <cell r="Z944">
            <v>0</v>
          </cell>
          <cell r="AA944">
            <v>144</v>
          </cell>
          <cell r="AB944">
            <v>144</v>
          </cell>
          <cell r="AC944">
            <v>0</v>
          </cell>
        </row>
        <row r="945">
          <cell r="V945" t="str">
            <v>SBF7266CMTGREENROS06D01POEROS</v>
          </cell>
          <cell r="W945">
            <v>-6000</v>
          </cell>
          <cell r="X945">
            <v>0</v>
          </cell>
          <cell r="Y945">
            <v>6000</v>
          </cell>
          <cell r="Z945">
            <v>6000</v>
          </cell>
          <cell r="AA945">
            <v>0</v>
          </cell>
          <cell r="AB945">
            <v>6000</v>
          </cell>
          <cell r="AC945">
            <v>0</v>
          </cell>
          <cell r="AD945">
            <v>6000</v>
          </cell>
          <cell r="AE945">
            <v>45990</v>
          </cell>
        </row>
        <row r="946">
          <cell r="V946" t="str">
            <v>SBF7357AMTNAVY GREENREGAMAZON</v>
          </cell>
          <cell r="W946">
            <v>9</v>
          </cell>
          <cell r="X946">
            <v>9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9</v>
          </cell>
        </row>
        <row r="947">
          <cell r="V947" t="str">
            <v>SCK19175CHOCOLATEXREGSBD</v>
          </cell>
          <cell r="W947">
            <v>3307</v>
          </cell>
          <cell r="X947">
            <v>3444</v>
          </cell>
          <cell r="Y947">
            <v>0</v>
          </cell>
          <cell r="Z947">
            <v>130</v>
          </cell>
          <cell r="AA947">
            <v>7</v>
          </cell>
          <cell r="AB947">
            <v>137</v>
          </cell>
          <cell r="AC947">
            <v>3307</v>
          </cell>
        </row>
        <row r="948">
          <cell r="V948" t="str">
            <v>SCK19668SWEET ROSEALDREGSBD</v>
          </cell>
          <cell r="W948">
            <v>-828</v>
          </cell>
          <cell r="X948">
            <v>0</v>
          </cell>
          <cell r="Y948">
            <v>828</v>
          </cell>
          <cell r="Z948">
            <v>828</v>
          </cell>
          <cell r="AA948">
            <v>0</v>
          </cell>
          <cell r="AB948">
            <v>828</v>
          </cell>
          <cell r="AC948">
            <v>0</v>
          </cell>
          <cell r="AD948">
            <v>828</v>
          </cell>
          <cell r="AE948">
            <v>46092</v>
          </cell>
        </row>
        <row r="949">
          <cell r="V949" t="str">
            <v>SCK19669MULTI COLORS ON ITEMXREGSBD</v>
          </cell>
          <cell r="W949">
            <v>-155</v>
          </cell>
          <cell r="X949">
            <v>0</v>
          </cell>
          <cell r="Y949">
            <v>300</v>
          </cell>
          <cell r="Z949">
            <v>155</v>
          </cell>
          <cell r="AA949">
            <v>0</v>
          </cell>
          <cell r="AB949">
            <v>155</v>
          </cell>
          <cell r="AC949">
            <v>145</v>
          </cell>
          <cell r="AD949">
            <v>300</v>
          </cell>
          <cell r="AE949">
            <v>46092</v>
          </cell>
        </row>
        <row r="950">
          <cell r="V950" t="str">
            <v>SCK265771STONEALDREGSBD</v>
          </cell>
          <cell r="W950">
            <v>296</v>
          </cell>
          <cell r="X950">
            <v>296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296</v>
          </cell>
        </row>
        <row r="951">
          <cell r="V951" t="str">
            <v>SCK267737CHARCOAL GREYALDREGSBD</v>
          </cell>
          <cell r="W951">
            <v>212</v>
          </cell>
          <cell r="X951">
            <v>212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212</v>
          </cell>
        </row>
        <row r="952">
          <cell r="V952" t="str">
            <v>SLDF2886CHGREYAMZCOMREGSBD</v>
          </cell>
          <cell r="W952">
            <v>1</v>
          </cell>
          <cell r="X952">
            <v>1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1</v>
          </cell>
        </row>
        <row r="953">
          <cell r="V953" t="str">
            <v>SLF0230BIZBLACKAMZCOMREGSBD</v>
          </cell>
          <cell r="W953">
            <v>6</v>
          </cell>
          <cell r="X953">
            <v>6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6</v>
          </cell>
        </row>
        <row r="954">
          <cell r="V954" t="str">
            <v>SLF1549ABNBLACKHREGSBD</v>
          </cell>
          <cell r="W954">
            <v>0</v>
          </cell>
          <cell r="X954">
            <v>359</v>
          </cell>
          <cell r="Y954">
            <v>0</v>
          </cell>
          <cell r="Z954">
            <v>359</v>
          </cell>
          <cell r="AA954">
            <v>0</v>
          </cell>
          <cell r="AB954">
            <v>359</v>
          </cell>
          <cell r="AC954">
            <v>0</v>
          </cell>
        </row>
        <row r="955">
          <cell r="V955" t="str">
            <v>SLF6528AJBIVORYH08A03SBD</v>
          </cell>
          <cell r="W955">
            <v>0</v>
          </cell>
          <cell r="X955">
            <v>4800</v>
          </cell>
          <cell r="Y955">
            <v>0</v>
          </cell>
          <cell r="Z955">
            <v>4800</v>
          </cell>
          <cell r="AA955">
            <v>0</v>
          </cell>
          <cell r="AB955">
            <v>4800</v>
          </cell>
          <cell r="AC955">
            <v>0</v>
          </cell>
        </row>
        <row r="956">
          <cell r="V956" t="str">
            <v>SLF7429ARRBLUSHWMTCOMREGSBD</v>
          </cell>
          <cell r="W956">
            <v>168</v>
          </cell>
          <cell r="X956">
            <v>168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168</v>
          </cell>
        </row>
        <row r="957">
          <cell r="V957" t="str">
            <v>SLF7888AHWIVORYREGSBD</v>
          </cell>
          <cell r="W957">
            <v>23</v>
          </cell>
          <cell r="X957">
            <v>23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23</v>
          </cell>
        </row>
        <row r="958">
          <cell r="V958" t="str">
            <v>SLF7959AJBLAVENDERH12A35SBD</v>
          </cell>
          <cell r="W958">
            <v>0</v>
          </cell>
          <cell r="X958">
            <v>2400</v>
          </cell>
          <cell r="Y958">
            <v>0</v>
          </cell>
          <cell r="Z958">
            <v>2400</v>
          </cell>
          <cell r="AA958">
            <v>0</v>
          </cell>
          <cell r="AB958">
            <v>2400</v>
          </cell>
          <cell r="AC958">
            <v>0</v>
          </cell>
        </row>
        <row r="959">
          <cell r="V959" t="str">
            <v>SLF8001AJBIVORYH12A35SBD</v>
          </cell>
          <cell r="W959">
            <v>13176</v>
          </cell>
          <cell r="X959">
            <v>13176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13176</v>
          </cell>
        </row>
        <row r="960">
          <cell r="V960" t="str">
            <v>SLF8096AJBHOT PINKH12A35SBD</v>
          </cell>
          <cell r="W960">
            <v>0</v>
          </cell>
          <cell r="X960">
            <v>240</v>
          </cell>
          <cell r="Y960">
            <v>0</v>
          </cell>
          <cell r="Z960">
            <v>240</v>
          </cell>
          <cell r="AA960">
            <v>0</v>
          </cell>
          <cell r="AB960">
            <v>240</v>
          </cell>
          <cell r="AC960">
            <v>0</v>
          </cell>
        </row>
        <row r="961">
          <cell r="V961" t="str">
            <v>SLF8106ABNBLACKH12A35SBD</v>
          </cell>
          <cell r="W961">
            <v>300</v>
          </cell>
          <cell r="X961">
            <v>300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300</v>
          </cell>
        </row>
        <row r="962">
          <cell r="V962" t="str">
            <v>SLF8106ABNBLUSHH12A35SBD</v>
          </cell>
          <cell r="W962">
            <v>300</v>
          </cell>
          <cell r="X962">
            <v>300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300</v>
          </cell>
        </row>
        <row r="963">
          <cell r="V963" t="str">
            <v>SLF8106ABNBURGUNDYH12A35SBD</v>
          </cell>
          <cell r="W963">
            <v>180</v>
          </cell>
          <cell r="X963">
            <v>180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180</v>
          </cell>
        </row>
        <row r="964">
          <cell r="V964" t="str">
            <v>SLF8243AJBTAN-BEIGEH12A35SBD</v>
          </cell>
          <cell r="W964">
            <v>1032</v>
          </cell>
          <cell r="X964">
            <v>3000</v>
          </cell>
          <cell r="Y964">
            <v>0</v>
          </cell>
          <cell r="Z964">
            <v>1968</v>
          </cell>
          <cell r="AA964">
            <v>0</v>
          </cell>
          <cell r="AB964">
            <v>1968</v>
          </cell>
          <cell r="AC964">
            <v>1032</v>
          </cell>
        </row>
        <row r="965">
          <cell r="V965" t="str">
            <v>SLF4951ARRBLACKVTCREGSBD</v>
          </cell>
          <cell r="W965">
            <v>956</v>
          </cell>
          <cell r="X965">
            <v>956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956</v>
          </cell>
        </row>
        <row r="966">
          <cell r="V966" t="str">
            <v>SLF6528AJBBLACKAMZCOMREGSBD</v>
          </cell>
          <cell r="W966">
            <v>204</v>
          </cell>
          <cell r="X966">
            <v>204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204</v>
          </cell>
        </row>
        <row r="967">
          <cell r="V967" t="str">
            <v>SLF6528AJBBLUSHH12A35SBD</v>
          </cell>
          <cell r="W967">
            <v>-4800</v>
          </cell>
          <cell r="X967">
            <v>4800</v>
          </cell>
          <cell r="Y967">
            <v>0</v>
          </cell>
          <cell r="Z967">
            <v>9600</v>
          </cell>
          <cell r="AA967">
            <v>0</v>
          </cell>
          <cell r="AB967">
            <v>9600</v>
          </cell>
          <cell r="AC967">
            <v>-4800</v>
          </cell>
        </row>
        <row r="968">
          <cell r="V968" t="str">
            <v>SLF7886BHWIVORYH08A03SBD</v>
          </cell>
          <cell r="W968">
            <v>56</v>
          </cell>
          <cell r="X968">
            <v>4744</v>
          </cell>
          <cell r="Y968">
            <v>0</v>
          </cell>
          <cell r="Z968">
            <v>3488</v>
          </cell>
          <cell r="AA968">
            <v>1200</v>
          </cell>
          <cell r="AB968">
            <v>4688</v>
          </cell>
          <cell r="AC968">
            <v>56</v>
          </cell>
        </row>
        <row r="969">
          <cell r="V969" t="str">
            <v>SLF7888AHWIVORYH08A03SBD</v>
          </cell>
          <cell r="W969">
            <v>832</v>
          </cell>
          <cell r="X969">
            <v>832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832</v>
          </cell>
        </row>
        <row r="970">
          <cell r="V970" t="str">
            <v>SLF7959AJBBLUSHH08A03SBD</v>
          </cell>
          <cell r="W970">
            <v>0</v>
          </cell>
          <cell r="X970">
            <v>8096</v>
          </cell>
          <cell r="Y970">
            <v>0</v>
          </cell>
          <cell r="Z970">
            <v>8096</v>
          </cell>
          <cell r="AA970">
            <v>0</v>
          </cell>
          <cell r="AB970">
            <v>8096</v>
          </cell>
          <cell r="AC970">
            <v>0</v>
          </cell>
        </row>
        <row r="971">
          <cell r="V971" t="str">
            <v>SLF7959AJBBLUSHH12A35SBD</v>
          </cell>
          <cell r="W971">
            <v>144</v>
          </cell>
          <cell r="X971">
            <v>144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144</v>
          </cell>
        </row>
        <row r="972">
          <cell r="V972" t="str">
            <v>SLF7959AJBLAVENDERH08A03SBD</v>
          </cell>
          <cell r="W972">
            <v>0</v>
          </cell>
          <cell r="X972">
            <v>8096</v>
          </cell>
          <cell r="Y972">
            <v>0</v>
          </cell>
          <cell r="Z972">
            <v>8096</v>
          </cell>
          <cell r="AA972">
            <v>0</v>
          </cell>
          <cell r="AB972">
            <v>8096</v>
          </cell>
          <cell r="AC972">
            <v>0</v>
          </cell>
        </row>
        <row r="973">
          <cell r="V973" t="str">
            <v>SLF8096BJBPURPLEH08A03SBD</v>
          </cell>
          <cell r="W973">
            <v>0</v>
          </cell>
          <cell r="X973">
            <v>1200</v>
          </cell>
          <cell r="Y973">
            <v>0</v>
          </cell>
          <cell r="Z973">
            <v>1200</v>
          </cell>
          <cell r="AA973">
            <v>0</v>
          </cell>
          <cell r="AB973">
            <v>1200</v>
          </cell>
          <cell r="AC973">
            <v>0</v>
          </cell>
        </row>
        <row r="974">
          <cell r="V974" t="str">
            <v>SLF8099AJBWHITEREGSBD</v>
          </cell>
          <cell r="W974">
            <v>1</v>
          </cell>
          <cell r="X974">
            <v>1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1</v>
          </cell>
        </row>
        <row r="975">
          <cell r="V975" t="str">
            <v>SLF8635BJBGREENH08A03SBD</v>
          </cell>
          <cell r="W975">
            <v>0</v>
          </cell>
          <cell r="X975">
            <v>2520</v>
          </cell>
          <cell r="Y975">
            <v>0</v>
          </cell>
          <cell r="Z975">
            <v>2520</v>
          </cell>
          <cell r="AA975">
            <v>0</v>
          </cell>
          <cell r="AB975">
            <v>2520</v>
          </cell>
          <cell r="AC975">
            <v>0</v>
          </cell>
        </row>
        <row r="976">
          <cell r="V976" t="str">
            <v>SLF8703AHWPINKH08A03SBD</v>
          </cell>
          <cell r="W976">
            <v>0</v>
          </cell>
          <cell r="X976">
            <v>664</v>
          </cell>
          <cell r="Y976">
            <v>0</v>
          </cell>
          <cell r="Z976">
            <v>664</v>
          </cell>
          <cell r="AA976">
            <v>0</v>
          </cell>
          <cell r="AB976">
            <v>664</v>
          </cell>
          <cell r="AC976">
            <v>0</v>
          </cell>
        </row>
        <row r="977">
          <cell r="V977" t="str">
            <v>SLF8758ALXREDH08A03SBD</v>
          </cell>
          <cell r="W977">
            <v>1200</v>
          </cell>
          <cell r="X977">
            <v>1200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1200</v>
          </cell>
        </row>
        <row r="978">
          <cell r="V978" t="str">
            <v>SLF8831ABZICY BLUEH08A03SBD</v>
          </cell>
          <cell r="W978">
            <v>2824</v>
          </cell>
          <cell r="X978">
            <v>2824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2824</v>
          </cell>
        </row>
        <row r="979">
          <cell r="V979" t="str">
            <v>SLF9730WPLIVORY PINKWMTCOMREGDI</v>
          </cell>
          <cell r="W979">
            <v>-852</v>
          </cell>
          <cell r="X979">
            <v>0</v>
          </cell>
          <cell r="Y979">
            <v>852</v>
          </cell>
          <cell r="Z979">
            <v>852</v>
          </cell>
          <cell r="AA979">
            <v>0</v>
          </cell>
          <cell r="AB979">
            <v>852</v>
          </cell>
          <cell r="AC979">
            <v>0</v>
          </cell>
          <cell r="AD979">
            <v>168</v>
          </cell>
          <cell r="AE979">
            <v>46004</v>
          </cell>
          <cell r="AF979">
            <v>132</v>
          </cell>
          <cell r="AG979">
            <v>46018</v>
          </cell>
          <cell r="AH979">
            <v>276</v>
          </cell>
          <cell r="AI979">
            <v>46039</v>
          </cell>
          <cell r="AJ979">
            <v>276</v>
          </cell>
          <cell r="AK979">
            <v>46053</v>
          </cell>
        </row>
        <row r="980">
          <cell r="V980" t="str">
            <v>SLF9757WPLLIGHT  TANWMT06D02DI</v>
          </cell>
          <cell r="W980">
            <v>-6222</v>
          </cell>
          <cell r="X980">
            <v>0</v>
          </cell>
          <cell r="Y980">
            <v>6222</v>
          </cell>
          <cell r="Z980">
            <v>6222</v>
          </cell>
          <cell r="AA980">
            <v>0</v>
          </cell>
          <cell r="AB980">
            <v>6222</v>
          </cell>
          <cell r="AC980">
            <v>-804</v>
          </cell>
          <cell r="AD980">
            <v>624</v>
          </cell>
          <cell r="AE980">
            <v>46060</v>
          </cell>
          <cell r="AF980">
            <v>558</v>
          </cell>
          <cell r="AG980">
            <v>46063</v>
          </cell>
          <cell r="AH980">
            <v>2400</v>
          </cell>
          <cell r="AI980">
            <v>46064</v>
          </cell>
          <cell r="AJ980">
            <v>1836</v>
          </cell>
          <cell r="AK980">
            <v>46066</v>
          </cell>
        </row>
        <row r="981">
          <cell r="V981" t="str">
            <v>SLF9757WPLLIGHT  TANWMT06D08DI</v>
          </cell>
          <cell r="W981">
            <v>-6222</v>
          </cell>
          <cell r="X981">
            <v>0</v>
          </cell>
          <cell r="Y981">
            <v>6222</v>
          </cell>
          <cell r="Z981">
            <v>6222</v>
          </cell>
          <cell r="AA981">
            <v>0</v>
          </cell>
          <cell r="AB981">
            <v>6222</v>
          </cell>
          <cell r="AC981">
            <v>-804</v>
          </cell>
          <cell r="AD981">
            <v>624</v>
          </cell>
          <cell r="AE981">
            <v>46060</v>
          </cell>
          <cell r="AF981">
            <v>558</v>
          </cell>
          <cell r="AG981">
            <v>46063</v>
          </cell>
          <cell r="AH981">
            <v>2400</v>
          </cell>
          <cell r="AI981">
            <v>46064</v>
          </cell>
          <cell r="AJ981">
            <v>1836</v>
          </cell>
          <cell r="AK981">
            <v>46066</v>
          </cell>
        </row>
        <row r="982">
          <cell r="V982" t="str">
            <v>SLF9932WPLCHEETAHWMTCOMREGDI</v>
          </cell>
          <cell r="W982">
            <v>-1092</v>
          </cell>
          <cell r="X982">
            <v>0</v>
          </cell>
          <cell r="Y982">
            <v>1092</v>
          </cell>
          <cell r="Z982">
            <v>1092</v>
          </cell>
          <cell r="AA982">
            <v>0</v>
          </cell>
          <cell r="AB982">
            <v>1092</v>
          </cell>
          <cell r="AC982">
            <v>0</v>
          </cell>
          <cell r="AD982">
            <v>168</v>
          </cell>
          <cell r="AE982">
            <v>46004</v>
          </cell>
          <cell r="AF982">
            <v>156</v>
          </cell>
          <cell r="AG982">
            <v>46018</v>
          </cell>
          <cell r="AH982">
            <v>384</v>
          </cell>
          <cell r="AI982">
            <v>46039</v>
          </cell>
          <cell r="AJ982">
            <v>384</v>
          </cell>
          <cell r="AK982">
            <v>46053</v>
          </cell>
        </row>
        <row r="983">
          <cell r="V983" t="str">
            <v>SMF0899AOPBLACKREGAMAZON</v>
          </cell>
          <cell r="W983">
            <v>20</v>
          </cell>
          <cell r="X983">
            <v>20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20</v>
          </cell>
        </row>
        <row r="984">
          <cell r="V984" t="str">
            <v>SMF2849PDKBROWNJCPCOMREGSBD</v>
          </cell>
          <cell r="W984">
            <v>0</v>
          </cell>
          <cell r="X984">
            <v>118</v>
          </cell>
          <cell r="Y984">
            <v>0</v>
          </cell>
          <cell r="Z984">
            <v>0</v>
          </cell>
          <cell r="AA984">
            <v>118</v>
          </cell>
          <cell r="AB984">
            <v>118</v>
          </cell>
          <cell r="AC984">
            <v>0</v>
          </cell>
        </row>
        <row r="985">
          <cell r="V985" t="str">
            <v>SMF4653ZGNGREYH12D22SBD</v>
          </cell>
          <cell r="W985">
            <v>12</v>
          </cell>
          <cell r="X985">
            <v>12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12</v>
          </cell>
        </row>
        <row r="986">
          <cell r="V986" t="str">
            <v>SMF4653ZGNGREYH12D23SBD</v>
          </cell>
          <cell r="W986">
            <v>72</v>
          </cell>
          <cell r="X986">
            <v>72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72</v>
          </cell>
        </row>
        <row r="987">
          <cell r="V987" t="str">
            <v>SLF8247ABNBLACKH12D11SBD</v>
          </cell>
          <cell r="W987">
            <v>3600</v>
          </cell>
          <cell r="X987">
            <v>3600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3600</v>
          </cell>
        </row>
        <row r="988">
          <cell r="V988" t="str">
            <v>SLF8700AHWAQUA BLUEH08A05SBD</v>
          </cell>
          <cell r="W988">
            <v>112</v>
          </cell>
          <cell r="X988">
            <v>112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112</v>
          </cell>
        </row>
        <row r="989">
          <cell r="V989" t="str">
            <v>SLF8757ALXTAN-BEIGETJX08A03SBD</v>
          </cell>
          <cell r="W989">
            <v>3600</v>
          </cell>
          <cell r="X989">
            <v>3600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3600</v>
          </cell>
        </row>
        <row r="990">
          <cell r="V990" t="str">
            <v>SLF8790BRDWHITE REDMMX08A03SBD</v>
          </cell>
          <cell r="W990">
            <v>192</v>
          </cell>
          <cell r="X990">
            <v>192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192</v>
          </cell>
        </row>
        <row r="991">
          <cell r="V991" t="str">
            <v>SLF8809AJBIVORYH08A03SBD</v>
          </cell>
          <cell r="W991">
            <v>32</v>
          </cell>
          <cell r="X991">
            <v>32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32</v>
          </cell>
        </row>
        <row r="992">
          <cell r="V992" t="str">
            <v>SLF8810AJBPINKH08A03SBD</v>
          </cell>
          <cell r="W992">
            <v>32</v>
          </cell>
          <cell r="X992">
            <v>32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32</v>
          </cell>
        </row>
        <row r="993">
          <cell r="V993" t="str">
            <v>SLF9758WPLOFF WHITEWMT10D04DI</v>
          </cell>
          <cell r="W993">
            <v>-18570</v>
          </cell>
          <cell r="X993">
            <v>0</v>
          </cell>
          <cell r="Y993">
            <v>18570</v>
          </cell>
          <cell r="Z993">
            <v>18570</v>
          </cell>
          <cell r="AA993">
            <v>0</v>
          </cell>
          <cell r="AB993">
            <v>18570</v>
          </cell>
          <cell r="AC993">
            <v>-7140</v>
          </cell>
          <cell r="AD993">
            <v>80</v>
          </cell>
          <cell r="AE993">
            <v>46050</v>
          </cell>
          <cell r="AF993">
            <v>2670</v>
          </cell>
          <cell r="AG993">
            <v>46060</v>
          </cell>
          <cell r="AH993">
            <v>4390</v>
          </cell>
          <cell r="AI993">
            <v>46063</v>
          </cell>
          <cell r="AJ993">
            <v>4290</v>
          </cell>
          <cell r="AK993">
            <v>46064</v>
          </cell>
        </row>
        <row r="994">
          <cell r="V994" t="str">
            <v>SLF9758WPLOFF WHITEWMTREGDI</v>
          </cell>
          <cell r="W994">
            <v>-34764</v>
          </cell>
          <cell r="X994">
            <v>0</v>
          </cell>
          <cell r="Y994">
            <v>34764</v>
          </cell>
          <cell r="Z994">
            <v>34764</v>
          </cell>
          <cell r="AA994">
            <v>0</v>
          </cell>
          <cell r="AB994">
            <v>34764</v>
          </cell>
          <cell r="AC994">
            <v>0</v>
          </cell>
          <cell r="AD994">
            <v>22440</v>
          </cell>
          <cell r="AE994">
            <v>46074</v>
          </cell>
          <cell r="AF994">
            <v>5496</v>
          </cell>
          <cell r="AG994">
            <v>46102</v>
          </cell>
          <cell r="AH994">
            <v>6828</v>
          </cell>
          <cell r="AI994">
            <v>46130</v>
          </cell>
        </row>
        <row r="995">
          <cell r="V995" t="str">
            <v>SLF9932WPLBLACKWMTCOMREGDI</v>
          </cell>
          <cell r="W995">
            <v>-1116</v>
          </cell>
          <cell r="X995">
            <v>0</v>
          </cell>
          <cell r="Y995">
            <v>1116</v>
          </cell>
          <cell r="Z995">
            <v>1116</v>
          </cell>
          <cell r="AA995">
            <v>0</v>
          </cell>
          <cell r="AB995">
            <v>1116</v>
          </cell>
          <cell r="AC995">
            <v>0</v>
          </cell>
          <cell r="AD995">
            <v>180</v>
          </cell>
          <cell r="AE995">
            <v>46004</v>
          </cell>
          <cell r="AF995">
            <v>168</v>
          </cell>
          <cell r="AG995">
            <v>46018</v>
          </cell>
          <cell r="AH995">
            <v>384</v>
          </cell>
          <cell r="AI995">
            <v>46039</v>
          </cell>
          <cell r="AJ995">
            <v>384</v>
          </cell>
          <cell r="AK995">
            <v>46053</v>
          </cell>
        </row>
        <row r="996">
          <cell r="V996" t="str">
            <v>SLF9988APLIVORYMJR12A00SBD</v>
          </cell>
          <cell r="W996">
            <v>-3216</v>
          </cell>
          <cell r="X996">
            <v>0</v>
          </cell>
          <cell r="Y996">
            <v>3216</v>
          </cell>
          <cell r="Z996">
            <v>3216</v>
          </cell>
          <cell r="AA996">
            <v>0</v>
          </cell>
          <cell r="AB996">
            <v>3216</v>
          </cell>
          <cell r="AC996">
            <v>0</v>
          </cell>
          <cell r="AD996">
            <v>3216</v>
          </cell>
          <cell r="AE996">
            <v>46060</v>
          </cell>
        </row>
        <row r="997">
          <cell r="V997" t="str">
            <v>SLF9989BPLPURPLEMJRREGSBD</v>
          </cell>
          <cell r="W997">
            <v>-1080</v>
          </cell>
          <cell r="X997">
            <v>0</v>
          </cell>
          <cell r="Y997">
            <v>1080</v>
          </cell>
          <cell r="Z997">
            <v>1080</v>
          </cell>
          <cell r="AA997">
            <v>0</v>
          </cell>
          <cell r="AB997">
            <v>1080</v>
          </cell>
          <cell r="AC997">
            <v>0</v>
          </cell>
          <cell r="AD997">
            <v>420</v>
          </cell>
          <cell r="AE997">
            <v>46060</v>
          </cell>
          <cell r="AF997">
            <v>336</v>
          </cell>
          <cell r="AG997">
            <v>46111</v>
          </cell>
          <cell r="AH997">
            <v>324</v>
          </cell>
          <cell r="AI997">
            <v>46139</v>
          </cell>
        </row>
        <row r="998">
          <cell r="V998" t="str">
            <v>SLMF1747DKTAN-BEIGEDESWSBD</v>
          </cell>
          <cell r="W998">
            <v>82</v>
          </cell>
          <cell r="X998">
            <v>82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82</v>
          </cell>
        </row>
        <row r="999">
          <cell r="V999" t="str">
            <v>SMF0899AOPGREYREGAMAZON</v>
          </cell>
          <cell r="W999">
            <v>23</v>
          </cell>
          <cell r="X999">
            <v>23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23</v>
          </cell>
        </row>
        <row r="1000">
          <cell r="V1000" t="str">
            <v>SMF0951AIZBLACKREGSBD</v>
          </cell>
          <cell r="W1000">
            <v>0</v>
          </cell>
          <cell r="X1000">
            <v>14</v>
          </cell>
          <cell r="Y1000">
            <v>0</v>
          </cell>
          <cell r="Z1000">
            <v>0</v>
          </cell>
          <cell r="AA1000">
            <v>14</v>
          </cell>
          <cell r="AB1000">
            <v>14</v>
          </cell>
          <cell r="AC1000">
            <v>0</v>
          </cell>
        </row>
        <row r="1001">
          <cell r="V1001" t="str">
            <v>SMF0951AIZBLACKAMZREGSBD</v>
          </cell>
          <cell r="W1001">
            <v>0</v>
          </cell>
          <cell r="X1001">
            <v>2801</v>
          </cell>
          <cell r="Y1001">
            <v>0</v>
          </cell>
          <cell r="Z1001">
            <v>0</v>
          </cell>
          <cell r="AA1001">
            <v>2801</v>
          </cell>
          <cell r="AB1001">
            <v>2801</v>
          </cell>
          <cell r="AC1001">
            <v>0</v>
          </cell>
        </row>
        <row r="1002">
          <cell r="V1002" t="str">
            <v>SMF2848PDKBROWNH12A13SBD</v>
          </cell>
          <cell r="W1002">
            <v>132</v>
          </cell>
          <cell r="X1002">
            <v>132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132</v>
          </cell>
        </row>
        <row r="1003">
          <cell r="V1003" t="str">
            <v>SMF4630AFMCAMOUFLAGEAMZCOMREGSBD</v>
          </cell>
          <cell r="W1003">
            <v>0</v>
          </cell>
          <cell r="X1003">
            <v>6</v>
          </cell>
          <cell r="Y1003">
            <v>0</v>
          </cell>
          <cell r="Z1003">
            <v>0</v>
          </cell>
          <cell r="AA1003">
            <v>6</v>
          </cell>
          <cell r="AB1003">
            <v>6</v>
          </cell>
          <cell r="AC1003">
            <v>0</v>
          </cell>
        </row>
        <row r="1004">
          <cell r="V1004" t="str">
            <v>SMF4789ASWBROWNREGSBD</v>
          </cell>
          <cell r="W1004">
            <v>6</v>
          </cell>
          <cell r="X1004">
            <v>6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6</v>
          </cell>
        </row>
        <row r="1005">
          <cell r="V1005" t="str">
            <v>SMF4836ADKBROWNWSBD</v>
          </cell>
          <cell r="W1005">
            <v>1</v>
          </cell>
          <cell r="X1005">
            <v>1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1</v>
          </cell>
        </row>
        <row r="1006">
          <cell r="V1006" t="str">
            <v>SMF4850ADKTAN-BEIGEREGSBD</v>
          </cell>
          <cell r="W1006">
            <v>0</v>
          </cell>
          <cell r="X1006">
            <v>1</v>
          </cell>
          <cell r="Y1006">
            <v>0</v>
          </cell>
          <cell r="Z1006">
            <v>0</v>
          </cell>
          <cell r="AA1006">
            <v>1</v>
          </cell>
          <cell r="AB1006">
            <v>1</v>
          </cell>
          <cell r="AC1006">
            <v>0</v>
          </cell>
        </row>
        <row r="1007">
          <cell r="V1007" t="str">
            <v>SMF4852ADKBROWNX12A39SBD</v>
          </cell>
          <cell r="W1007">
            <v>1</v>
          </cell>
          <cell r="X1007">
            <v>1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1</v>
          </cell>
        </row>
        <row r="1008">
          <cell r="V1008" t="str">
            <v>SMF4854ADKGREYAMZCOMREGSBD</v>
          </cell>
          <cell r="W1008">
            <v>0</v>
          </cell>
          <cell r="X1008">
            <v>222</v>
          </cell>
          <cell r="Y1008">
            <v>0</v>
          </cell>
          <cell r="Z1008">
            <v>0</v>
          </cell>
          <cell r="AA1008">
            <v>222</v>
          </cell>
          <cell r="AB1008">
            <v>222</v>
          </cell>
          <cell r="AC1008">
            <v>0</v>
          </cell>
        </row>
        <row r="1009">
          <cell r="V1009" t="str">
            <v>FTS4367ARDPINKAMZCOMREGSBD</v>
          </cell>
          <cell r="W1009">
            <v>841</v>
          </cell>
          <cell r="X1009">
            <v>841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841</v>
          </cell>
        </row>
        <row r="1010">
          <cell r="V1010" t="str">
            <v>FTS7046APABLUE GREENREGSBD</v>
          </cell>
          <cell r="W1010">
            <v>1</v>
          </cell>
          <cell r="X1010">
            <v>1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1</v>
          </cell>
        </row>
        <row r="1011">
          <cell r="V1011" t="str">
            <v>FTS8683WPLBLUEWMTREGDI</v>
          </cell>
          <cell r="W1011">
            <v>-46836</v>
          </cell>
          <cell r="X1011">
            <v>0</v>
          </cell>
          <cell r="Y1011">
            <v>46836</v>
          </cell>
          <cell r="Z1011">
            <v>46836</v>
          </cell>
          <cell r="AA1011">
            <v>0</v>
          </cell>
          <cell r="AB1011">
            <v>46836</v>
          </cell>
          <cell r="AC1011">
            <v>0</v>
          </cell>
          <cell r="AD1011">
            <v>12156</v>
          </cell>
          <cell r="AE1011">
            <v>46015</v>
          </cell>
          <cell r="AF1011">
            <v>14628</v>
          </cell>
          <cell r="AG1011">
            <v>46050</v>
          </cell>
          <cell r="AH1011">
            <v>12084</v>
          </cell>
          <cell r="AI1011">
            <v>46092</v>
          </cell>
          <cell r="AJ1011">
            <v>7968</v>
          </cell>
          <cell r="AK1011">
            <v>46127</v>
          </cell>
        </row>
        <row r="1012">
          <cell r="V1012" t="str">
            <v>FTS9956APLPURPLE TURQ OMBREMJRREGSBD</v>
          </cell>
          <cell r="W1012">
            <v>-3192</v>
          </cell>
          <cell r="X1012">
            <v>0</v>
          </cell>
          <cell r="Y1012">
            <v>3192</v>
          </cell>
          <cell r="Z1012">
            <v>3192</v>
          </cell>
          <cell r="AA1012">
            <v>0</v>
          </cell>
          <cell r="AB1012">
            <v>3192</v>
          </cell>
          <cell r="AC1012">
            <v>0</v>
          </cell>
          <cell r="AD1012">
            <v>3192</v>
          </cell>
          <cell r="AE1012">
            <v>46068</v>
          </cell>
        </row>
        <row r="1013">
          <cell r="V1013" t="str">
            <v>MEM0203BIDBLACK GREYREGAMAZON</v>
          </cell>
          <cell r="W1013">
            <v>106</v>
          </cell>
          <cell r="X1013">
            <v>106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106</v>
          </cell>
        </row>
        <row r="1014">
          <cell r="V1014" t="str">
            <v>SAMCLB252S26ASSORTED COLORSSAMCLBSBD</v>
          </cell>
          <cell r="W1014">
            <v>-12600</v>
          </cell>
          <cell r="X1014">
            <v>0</v>
          </cell>
          <cell r="Y1014">
            <v>12600</v>
          </cell>
          <cell r="Z1014">
            <v>12600</v>
          </cell>
          <cell r="AA1014">
            <v>0</v>
          </cell>
          <cell r="AB1014">
            <v>12600</v>
          </cell>
          <cell r="AC1014">
            <v>0</v>
          </cell>
          <cell r="AD1014">
            <v>12600</v>
          </cell>
          <cell r="AE1014">
            <v>46087</v>
          </cell>
        </row>
        <row r="1015">
          <cell r="V1015" t="str">
            <v>SBF6253AFMORANGEREGAMAZON</v>
          </cell>
          <cell r="W1015">
            <v>1</v>
          </cell>
          <cell r="X1015">
            <v>1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1</v>
          </cell>
        </row>
        <row r="1016">
          <cell r="V1016" t="str">
            <v>SBF7250ANIBLUEREGAMAZON</v>
          </cell>
          <cell r="W1016">
            <v>24</v>
          </cell>
          <cell r="X1016">
            <v>24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24</v>
          </cell>
        </row>
        <row r="1017">
          <cell r="V1017" t="str">
            <v>SBF8283AGRGREENMBS06D00SBD</v>
          </cell>
          <cell r="W1017">
            <v>6</v>
          </cell>
          <cell r="X1017">
            <v>6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6</v>
          </cell>
        </row>
        <row r="1018">
          <cell r="V1018" t="str">
            <v>SBF8359BGRGREENROS06A02POEROS</v>
          </cell>
          <cell r="W1018">
            <v>-5940</v>
          </cell>
          <cell r="X1018">
            <v>0</v>
          </cell>
          <cell r="Y1018">
            <v>5940</v>
          </cell>
          <cell r="Z1018">
            <v>5940</v>
          </cell>
          <cell r="AA1018">
            <v>0</v>
          </cell>
          <cell r="AB1018">
            <v>5940</v>
          </cell>
          <cell r="AC1018">
            <v>0</v>
          </cell>
          <cell r="AD1018">
            <v>5940</v>
          </cell>
          <cell r="AE1018">
            <v>45978</v>
          </cell>
        </row>
        <row r="1019">
          <cell r="V1019" t="str">
            <v>SBF9246AMTGREENROS06D01SBD</v>
          </cell>
          <cell r="W1019">
            <v>-6000</v>
          </cell>
          <cell r="X1019">
            <v>0</v>
          </cell>
          <cell r="Y1019">
            <v>6000</v>
          </cell>
          <cell r="Z1019">
            <v>6000</v>
          </cell>
          <cell r="AA1019">
            <v>0</v>
          </cell>
          <cell r="AB1019">
            <v>6000</v>
          </cell>
          <cell r="AC1019">
            <v>0</v>
          </cell>
          <cell r="AD1019">
            <v>6000</v>
          </cell>
          <cell r="AE1019">
            <v>45989</v>
          </cell>
        </row>
        <row r="1020">
          <cell r="V1020" t="str">
            <v>SBF9252AMTPINKROS06D01POEROS</v>
          </cell>
          <cell r="W1020">
            <v>-3000</v>
          </cell>
          <cell r="X1020">
            <v>0</v>
          </cell>
          <cell r="Y1020">
            <v>3000</v>
          </cell>
          <cell r="Z1020">
            <v>3000</v>
          </cell>
          <cell r="AA1020">
            <v>0</v>
          </cell>
          <cell r="AB1020">
            <v>3000</v>
          </cell>
          <cell r="AC1020">
            <v>0</v>
          </cell>
          <cell r="AD1020">
            <v>3000</v>
          </cell>
          <cell r="AE1020">
            <v>46046</v>
          </cell>
        </row>
        <row r="1021">
          <cell r="V1021" t="str">
            <v>SCK19152SAHARAXREGSBD</v>
          </cell>
          <cell r="W1021">
            <v>33</v>
          </cell>
          <cell r="X1021">
            <v>33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33</v>
          </cell>
        </row>
        <row r="1022">
          <cell r="V1022" t="str">
            <v>SCK19156CAMEO ROSEXREGSBD</v>
          </cell>
          <cell r="W1022">
            <v>4692</v>
          </cell>
          <cell r="X1022">
            <v>4692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4692</v>
          </cell>
        </row>
        <row r="1023">
          <cell r="V1023" t="str">
            <v>SCK19176BLACKXREGSBD</v>
          </cell>
          <cell r="W1023">
            <v>1802</v>
          </cell>
          <cell r="X1023">
            <v>1932</v>
          </cell>
          <cell r="Y1023">
            <v>0</v>
          </cell>
          <cell r="Z1023">
            <v>130</v>
          </cell>
          <cell r="AA1023">
            <v>0</v>
          </cell>
          <cell r="AB1023">
            <v>130</v>
          </cell>
          <cell r="AC1023">
            <v>1802</v>
          </cell>
        </row>
        <row r="1024">
          <cell r="V1024" t="str">
            <v>SCK19630PINK LEMONADEALDREGSBD</v>
          </cell>
          <cell r="W1024">
            <v>-396</v>
          </cell>
          <cell r="X1024">
            <v>0</v>
          </cell>
          <cell r="Y1024">
            <v>396</v>
          </cell>
          <cell r="Z1024">
            <v>396</v>
          </cell>
          <cell r="AA1024">
            <v>0</v>
          </cell>
          <cell r="AB1024">
            <v>396</v>
          </cell>
          <cell r="AC1024">
            <v>0</v>
          </cell>
          <cell r="AD1024">
            <v>396</v>
          </cell>
          <cell r="AE1024">
            <v>46087</v>
          </cell>
        </row>
        <row r="1025">
          <cell r="V1025" t="str">
            <v>SCK19630PINK LEMONADEIDKREGDI</v>
          </cell>
          <cell r="W1025">
            <v>-276</v>
          </cell>
          <cell r="X1025">
            <v>0</v>
          </cell>
          <cell r="Y1025">
            <v>276</v>
          </cell>
          <cell r="Z1025">
            <v>276</v>
          </cell>
          <cell r="AA1025">
            <v>0</v>
          </cell>
          <cell r="AB1025">
            <v>276</v>
          </cell>
          <cell r="AC1025">
            <v>0</v>
          </cell>
          <cell r="AD1025">
            <v>276</v>
          </cell>
          <cell r="AE1025">
            <v>46044</v>
          </cell>
        </row>
        <row r="1026">
          <cell r="V1026" t="str">
            <v>SCK19668SWEET ROSEXREGSBD</v>
          </cell>
          <cell r="W1026">
            <v>-155</v>
          </cell>
          <cell r="X1026">
            <v>0</v>
          </cell>
          <cell r="Y1026">
            <v>684</v>
          </cell>
          <cell r="Z1026">
            <v>155</v>
          </cell>
          <cell r="AA1026">
            <v>0</v>
          </cell>
          <cell r="AB1026">
            <v>155</v>
          </cell>
          <cell r="AC1026">
            <v>529</v>
          </cell>
          <cell r="AD1026">
            <v>684</v>
          </cell>
          <cell r="AE1026">
            <v>46092</v>
          </cell>
        </row>
        <row r="1027">
          <cell r="V1027" t="str">
            <v>SCK19669MULTI COLORS ON ITEMALDREGSBD</v>
          </cell>
          <cell r="W1027">
            <v>-828</v>
          </cell>
          <cell r="X1027">
            <v>0</v>
          </cell>
          <cell r="Y1027">
            <v>828</v>
          </cell>
          <cell r="Z1027">
            <v>828</v>
          </cell>
          <cell r="AA1027">
            <v>0</v>
          </cell>
          <cell r="AB1027">
            <v>828</v>
          </cell>
          <cell r="AC1027">
            <v>0</v>
          </cell>
          <cell r="AD1027">
            <v>828</v>
          </cell>
          <cell r="AE1027">
            <v>46092</v>
          </cell>
        </row>
        <row r="1028">
          <cell r="V1028" t="str">
            <v>SCK267586TAN-BEIGEALDREGSBD</v>
          </cell>
          <cell r="W1028">
            <v>64</v>
          </cell>
          <cell r="X1028">
            <v>64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64</v>
          </cell>
        </row>
        <row r="1029">
          <cell r="V1029" t="str">
            <v>SCK267596GREYREGAMAZON</v>
          </cell>
          <cell r="W1029">
            <v>42</v>
          </cell>
          <cell r="X1029">
            <v>42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42</v>
          </cell>
        </row>
        <row r="1030">
          <cell r="V1030" t="str">
            <v>SCK29665HONEY CARAMELXREGSBD</v>
          </cell>
          <cell r="W1030">
            <v>-248</v>
          </cell>
          <cell r="X1030">
            <v>0</v>
          </cell>
          <cell r="Y1030">
            <v>960</v>
          </cell>
          <cell r="Z1030">
            <v>248</v>
          </cell>
          <cell r="AA1030">
            <v>0</v>
          </cell>
          <cell r="AB1030">
            <v>248</v>
          </cell>
          <cell r="AC1030">
            <v>712</v>
          </cell>
          <cell r="AD1030">
            <v>960</v>
          </cell>
          <cell r="AE1030">
            <v>46092</v>
          </cell>
        </row>
        <row r="1031">
          <cell r="V1031" t="str">
            <v>SGF6660ARHPURPLEREGAMAZON</v>
          </cell>
          <cell r="W1031">
            <v>6</v>
          </cell>
          <cell r="X1031">
            <v>6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6</v>
          </cell>
        </row>
        <row r="1032">
          <cell r="V1032" t="str">
            <v>SMF6097ADKGREYXREGSBD</v>
          </cell>
          <cell r="W1032">
            <v>0</v>
          </cell>
          <cell r="X1032">
            <v>72</v>
          </cell>
          <cell r="Y1032">
            <v>0</v>
          </cell>
          <cell r="Z1032">
            <v>0</v>
          </cell>
          <cell r="AA1032">
            <v>72</v>
          </cell>
          <cell r="AB1032">
            <v>72</v>
          </cell>
          <cell r="AC1032">
            <v>0</v>
          </cell>
        </row>
        <row r="1033">
          <cell r="V1033" t="str">
            <v>SMF7379AOPGREYAMZCOMREGSBD</v>
          </cell>
          <cell r="W1033">
            <v>5</v>
          </cell>
          <cell r="X1033">
            <v>5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5</v>
          </cell>
        </row>
        <row r="1034">
          <cell r="V1034" t="str">
            <v>SMNF3329IZNAVYREGSBD</v>
          </cell>
          <cell r="W1034">
            <v>1</v>
          </cell>
          <cell r="X1034">
            <v>1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1</v>
          </cell>
        </row>
        <row r="1035">
          <cell r="V1035" t="str">
            <v>SOK19459CAMEO ROSEMMX12F35POETJX</v>
          </cell>
          <cell r="W1035">
            <v>-2004</v>
          </cell>
          <cell r="X1035">
            <v>0</v>
          </cell>
          <cell r="Y1035">
            <v>2004</v>
          </cell>
          <cell r="Z1035">
            <v>2004</v>
          </cell>
          <cell r="AA1035">
            <v>0</v>
          </cell>
          <cell r="AB1035">
            <v>2004</v>
          </cell>
          <cell r="AC1035">
            <v>0</v>
          </cell>
          <cell r="AD1035">
            <v>2004</v>
          </cell>
          <cell r="AE1035">
            <v>46005</v>
          </cell>
        </row>
        <row r="1036">
          <cell r="V1036" t="str">
            <v>SOK29654MIDNIGHT BLUESAMCOMREGSBD</v>
          </cell>
          <cell r="W1036">
            <v>-1680</v>
          </cell>
          <cell r="X1036">
            <v>0</v>
          </cell>
          <cell r="Y1036">
            <v>1680</v>
          </cell>
          <cell r="Z1036">
            <v>1680</v>
          </cell>
          <cell r="AA1036">
            <v>0</v>
          </cell>
          <cell r="AB1036">
            <v>1680</v>
          </cell>
          <cell r="AC1036">
            <v>0</v>
          </cell>
          <cell r="AD1036">
            <v>1680</v>
          </cell>
          <cell r="AE1036">
            <v>46071</v>
          </cell>
        </row>
        <row r="1037">
          <cell r="V1037" t="str">
            <v>STBF3946SSREDREGAMAZON</v>
          </cell>
          <cell r="W1037">
            <v>759</v>
          </cell>
          <cell r="X1037">
            <v>759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759</v>
          </cell>
        </row>
        <row r="1038">
          <cell r="V1038" t="str">
            <v>STK167893LINENNORREGSBD</v>
          </cell>
          <cell r="W1038">
            <v>17</v>
          </cell>
          <cell r="X1038">
            <v>17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17</v>
          </cell>
        </row>
        <row r="1039">
          <cell r="V1039" t="str">
            <v>STK19107LILASX12F46SBD</v>
          </cell>
          <cell r="W1039">
            <v>12</v>
          </cell>
          <cell r="X1039">
            <v>12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12</v>
          </cell>
        </row>
        <row r="1040">
          <cell r="V1040" t="str">
            <v>STK19414LAVENDERIDKREGDI</v>
          </cell>
          <cell r="W1040">
            <v>-360</v>
          </cell>
          <cell r="X1040">
            <v>0</v>
          </cell>
          <cell r="Y1040">
            <v>360</v>
          </cell>
          <cell r="Z1040">
            <v>360</v>
          </cell>
          <cell r="AA1040">
            <v>0</v>
          </cell>
          <cell r="AB1040">
            <v>360</v>
          </cell>
          <cell r="AC1040">
            <v>0</v>
          </cell>
          <cell r="AD1040">
            <v>360</v>
          </cell>
          <cell r="AE1040">
            <v>46044</v>
          </cell>
        </row>
        <row r="1041">
          <cell r="V1041" t="str">
            <v>STK19451ROSE GOLDSAMCOMREGSBD</v>
          </cell>
          <cell r="W1041">
            <v>-1512</v>
          </cell>
          <cell r="X1041">
            <v>0</v>
          </cell>
          <cell r="Y1041">
            <v>1512</v>
          </cell>
          <cell r="Z1041">
            <v>1512</v>
          </cell>
          <cell r="AA1041">
            <v>0</v>
          </cell>
          <cell r="AB1041">
            <v>1512</v>
          </cell>
          <cell r="AC1041">
            <v>0</v>
          </cell>
          <cell r="AD1041">
            <v>1512</v>
          </cell>
          <cell r="AE1041">
            <v>46077</v>
          </cell>
        </row>
        <row r="1042">
          <cell r="V1042" t="str">
            <v>STK261419BROWNALDREGSBD</v>
          </cell>
          <cell r="W1042">
            <v>1111</v>
          </cell>
          <cell r="X1042">
            <v>1111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1111</v>
          </cell>
        </row>
        <row r="1043">
          <cell r="V1043" t="str">
            <v>STK263483NAVYREGAMAZON</v>
          </cell>
          <cell r="W1043">
            <v>92</v>
          </cell>
          <cell r="X1043">
            <v>92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92</v>
          </cell>
        </row>
        <row r="1044">
          <cell r="V1044" t="str">
            <v>STK266147TAN-BEIGENORREGSBD</v>
          </cell>
          <cell r="W1044">
            <v>12</v>
          </cell>
          <cell r="X1044">
            <v>12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12</v>
          </cell>
        </row>
        <row r="1045">
          <cell r="V1045" t="str">
            <v>STK267405KHAKIAMZCOMREGSBD</v>
          </cell>
          <cell r="W1045">
            <v>120</v>
          </cell>
          <cell r="X1045">
            <v>120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120</v>
          </cell>
        </row>
        <row r="1046">
          <cell r="V1046" t="str">
            <v>STK267524WHITEALDREGSBD</v>
          </cell>
          <cell r="W1046">
            <v>727</v>
          </cell>
          <cell r="X1046">
            <v>727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727</v>
          </cell>
        </row>
        <row r="1047">
          <cell r="V1047" t="str">
            <v>STK267524WHITEXREGSBD</v>
          </cell>
          <cell r="W1047">
            <v>1836</v>
          </cell>
          <cell r="X1047">
            <v>1836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1836</v>
          </cell>
        </row>
        <row r="1048">
          <cell r="V1048" t="str">
            <v>STK267750TAN-BEIGEALDREGSBD</v>
          </cell>
          <cell r="W1048">
            <v>-504</v>
          </cell>
          <cell r="X1048">
            <v>0</v>
          </cell>
          <cell r="Y1048">
            <v>504</v>
          </cell>
          <cell r="Z1048">
            <v>504</v>
          </cell>
          <cell r="AA1048">
            <v>0</v>
          </cell>
          <cell r="AB1048">
            <v>504</v>
          </cell>
          <cell r="AC1048">
            <v>0</v>
          </cell>
          <cell r="AD1048">
            <v>504</v>
          </cell>
          <cell r="AE1048">
            <v>46046</v>
          </cell>
        </row>
        <row r="1049">
          <cell r="V1049" t="str">
            <v>YB27283BROWNALDREGSBD</v>
          </cell>
          <cell r="W1049">
            <v>103</v>
          </cell>
          <cell r="X1049">
            <v>115</v>
          </cell>
          <cell r="Y1049">
            <v>0</v>
          </cell>
          <cell r="Z1049">
            <v>12</v>
          </cell>
          <cell r="AA1049">
            <v>0</v>
          </cell>
          <cell r="AB1049">
            <v>12</v>
          </cell>
          <cell r="AC1049">
            <v>103</v>
          </cell>
        </row>
        <row r="1050">
          <cell r="V1050" t="str">
            <v>YG55362BROWNALDREGSBD</v>
          </cell>
          <cell r="W1050">
            <v>24</v>
          </cell>
          <cell r="X1050">
            <v>24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24</v>
          </cell>
        </row>
        <row r="1051">
          <cell r="V1051" t="str">
            <v>1020919PINKHDA03S2TSBD</v>
          </cell>
          <cell r="W1051">
            <v>3</v>
          </cell>
          <cell r="X1051">
            <v>3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3</v>
          </cell>
        </row>
        <row r="1052">
          <cell r="V1052" t="str">
            <v>1022410ORANGEHDA06FTCSBD</v>
          </cell>
          <cell r="W1052">
            <v>12</v>
          </cell>
          <cell r="X1052">
            <v>12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12</v>
          </cell>
        </row>
        <row r="1053">
          <cell r="V1053" t="str">
            <v>1029346LIGHT PINKHDA03S54SBD</v>
          </cell>
          <cell r="W1053">
            <v>309</v>
          </cell>
          <cell r="X1053">
            <v>348</v>
          </cell>
          <cell r="Y1053">
            <v>0</v>
          </cell>
          <cell r="Z1053">
            <v>21</v>
          </cell>
          <cell r="AA1053">
            <v>18</v>
          </cell>
          <cell r="AB1053">
            <v>39</v>
          </cell>
          <cell r="AC1053">
            <v>309</v>
          </cell>
        </row>
        <row r="1054">
          <cell r="V1054" t="str">
            <v>1029512GREENHDA03S23SBD</v>
          </cell>
          <cell r="W1054">
            <v>174</v>
          </cell>
          <cell r="X1054">
            <v>186</v>
          </cell>
          <cell r="Y1054">
            <v>0</v>
          </cell>
          <cell r="Z1054">
            <v>12</v>
          </cell>
          <cell r="AA1054">
            <v>0</v>
          </cell>
          <cell r="AB1054">
            <v>12</v>
          </cell>
          <cell r="AC1054">
            <v>174</v>
          </cell>
        </row>
        <row r="1055">
          <cell r="V1055" t="str">
            <v>1031416BLACKHDA06DLDSBD</v>
          </cell>
          <cell r="W1055">
            <v>18</v>
          </cell>
          <cell r="X1055">
            <v>18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18</v>
          </cell>
        </row>
        <row r="1056">
          <cell r="V1056" t="str">
            <v>FMS9925WPLBLACKWMTCOMREGDI</v>
          </cell>
          <cell r="W1056">
            <v>-624</v>
          </cell>
          <cell r="X1056">
            <v>0</v>
          </cell>
          <cell r="Y1056">
            <v>624</v>
          </cell>
          <cell r="Z1056">
            <v>624</v>
          </cell>
          <cell r="AA1056">
            <v>0</v>
          </cell>
          <cell r="AB1056">
            <v>624</v>
          </cell>
          <cell r="AC1056">
            <v>0</v>
          </cell>
          <cell r="AD1056">
            <v>192</v>
          </cell>
          <cell r="AE1056">
            <v>45996</v>
          </cell>
          <cell r="AF1056">
            <v>432</v>
          </cell>
          <cell r="AG1056">
            <v>46001</v>
          </cell>
        </row>
        <row r="1057">
          <cell r="V1057" t="str">
            <v>FMS9933AASBLUEXREGSBD</v>
          </cell>
          <cell r="W1057">
            <v>0</v>
          </cell>
          <cell r="X1057">
            <v>0</v>
          </cell>
          <cell r="Y1057">
            <v>1032</v>
          </cell>
          <cell r="Z1057">
            <v>0</v>
          </cell>
          <cell r="AA1057">
            <v>0</v>
          </cell>
          <cell r="AB1057">
            <v>0</v>
          </cell>
          <cell r="AC1057">
            <v>1032</v>
          </cell>
          <cell r="AD1057">
            <v>1032</v>
          </cell>
          <cell r="AE1057">
            <v>46061</v>
          </cell>
        </row>
        <row r="1058">
          <cell r="V1058" t="str">
            <v>FTS4368ARDBLUEREGSBD</v>
          </cell>
          <cell r="W1058">
            <v>12</v>
          </cell>
          <cell r="X1058">
            <v>12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12</v>
          </cell>
        </row>
        <row r="1059">
          <cell r="V1059" t="str">
            <v>FTS4370ARDBLUEREGSBD</v>
          </cell>
          <cell r="W1059">
            <v>1</v>
          </cell>
          <cell r="X1059">
            <v>1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1</v>
          </cell>
        </row>
        <row r="1060">
          <cell r="V1060" t="str">
            <v>FTS4370ARDBLUEAMZCOMREGSBD</v>
          </cell>
          <cell r="W1060">
            <v>1762</v>
          </cell>
          <cell r="X1060">
            <v>1762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1762</v>
          </cell>
        </row>
        <row r="1061">
          <cell r="V1061" t="str">
            <v>FTS8683WPLBLUEWMT09F33DI</v>
          </cell>
          <cell r="W1061">
            <v>-10134</v>
          </cell>
          <cell r="X1061">
            <v>0</v>
          </cell>
          <cell r="Y1061">
            <v>10134</v>
          </cell>
          <cell r="Z1061">
            <v>10134</v>
          </cell>
          <cell r="AA1061">
            <v>0</v>
          </cell>
          <cell r="AB1061">
            <v>10134</v>
          </cell>
          <cell r="AC1061">
            <v>-5400</v>
          </cell>
          <cell r="AD1061">
            <v>90</v>
          </cell>
          <cell r="AE1061">
            <v>45990</v>
          </cell>
          <cell r="AF1061">
            <v>711</v>
          </cell>
          <cell r="AG1061">
            <v>46000</v>
          </cell>
          <cell r="AH1061">
            <v>1305</v>
          </cell>
          <cell r="AI1061">
            <v>46001</v>
          </cell>
          <cell r="AJ1061">
            <v>2628</v>
          </cell>
          <cell r="AK1061">
            <v>46003</v>
          </cell>
        </row>
        <row r="1062">
          <cell r="V1062" t="str">
            <v>FTS8731APLLIGHT PINK/PINKMJR16F03SBD</v>
          </cell>
          <cell r="W1062">
            <v>-4288</v>
          </cell>
          <cell r="X1062">
            <v>0</v>
          </cell>
          <cell r="Y1062">
            <v>4288</v>
          </cell>
          <cell r="Z1062">
            <v>4288</v>
          </cell>
          <cell r="AA1062">
            <v>0</v>
          </cell>
          <cell r="AB1062">
            <v>4288</v>
          </cell>
          <cell r="AC1062">
            <v>0</v>
          </cell>
          <cell r="AD1062">
            <v>4288</v>
          </cell>
          <cell r="AE1062">
            <v>46068</v>
          </cell>
        </row>
        <row r="1063">
          <cell r="V1063" t="str">
            <v>FTS8732APLREDMJR16F03SBD</v>
          </cell>
          <cell r="W1063">
            <v>-4288</v>
          </cell>
          <cell r="X1063">
            <v>0</v>
          </cell>
          <cell r="Y1063">
            <v>4288</v>
          </cell>
          <cell r="Z1063">
            <v>4288</v>
          </cell>
          <cell r="AA1063">
            <v>0</v>
          </cell>
          <cell r="AB1063">
            <v>4288</v>
          </cell>
          <cell r="AC1063">
            <v>0</v>
          </cell>
          <cell r="AD1063">
            <v>4288</v>
          </cell>
          <cell r="AE1063">
            <v>46068</v>
          </cell>
        </row>
        <row r="1064">
          <cell r="V1064" t="str">
            <v>FTS8732APLROYAL BLUEMJR16F03SBD</v>
          </cell>
          <cell r="W1064">
            <v>-4288</v>
          </cell>
          <cell r="X1064">
            <v>0</v>
          </cell>
          <cell r="Y1064">
            <v>4288</v>
          </cell>
          <cell r="Z1064">
            <v>4288</v>
          </cell>
          <cell r="AA1064">
            <v>0</v>
          </cell>
          <cell r="AB1064">
            <v>4288</v>
          </cell>
          <cell r="AC1064">
            <v>0</v>
          </cell>
          <cell r="AD1064">
            <v>4288</v>
          </cell>
          <cell r="AE1064">
            <v>46068</v>
          </cell>
        </row>
        <row r="1065">
          <cell r="V1065" t="str">
            <v>FTS8732APLROYAL BLUEMJRREGSBD</v>
          </cell>
          <cell r="W1065">
            <v>-3216</v>
          </cell>
          <cell r="X1065">
            <v>0</v>
          </cell>
          <cell r="Y1065">
            <v>3216</v>
          </cell>
          <cell r="Z1065">
            <v>3216</v>
          </cell>
          <cell r="AA1065">
            <v>0</v>
          </cell>
          <cell r="AB1065">
            <v>3216</v>
          </cell>
          <cell r="AC1065">
            <v>0</v>
          </cell>
          <cell r="AD1065">
            <v>3216</v>
          </cell>
          <cell r="AE1065">
            <v>46068</v>
          </cell>
        </row>
        <row r="1066">
          <cell r="V1066" t="str">
            <v>FTS8947APLBLUEMJRREGSBD</v>
          </cell>
          <cell r="W1066">
            <v>168</v>
          </cell>
          <cell r="X1066">
            <v>168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168</v>
          </cell>
        </row>
        <row r="1067">
          <cell r="V1067" t="str">
            <v>FTS9807APLNAVYIGS12F43DI</v>
          </cell>
          <cell r="W1067">
            <v>-12096</v>
          </cell>
          <cell r="X1067">
            <v>0</v>
          </cell>
          <cell r="Y1067">
            <v>12096</v>
          </cell>
          <cell r="Z1067">
            <v>12096</v>
          </cell>
          <cell r="AA1067">
            <v>0</v>
          </cell>
          <cell r="AB1067">
            <v>12096</v>
          </cell>
          <cell r="AC1067">
            <v>0</v>
          </cell>
          <cell r="AD1067">
            <v>4080</v>
          </cell>
          <cell r="AE1067">
            <v>45979</v>
          </cell>
          <cell r="AF1067">
            <v>3600</v>
          </cell>
          <cell r="AG1067">
            <v>46005</v>
          </cell>
          <cell r="AH1067">
            <v>4416</v>
          </cell>
          <cell r="AI1067">
            <v>46028</v>
          </cell>
        </row>
        <row r="1068">
          <cell r="V1068" t="str">
            <v>FTS9956APLPURPLE TURQ OMBREMJR16F03SBD</v>
          </cell>
          <cell r="W1068">
            <v>-4288</v>
          </cell>
          <cell r="X1068">
            <v>0</v>
          </cell>
          <cell r="Y1068">
            <v>4288</v>
          </cell>
          <cell r="Z1068">
            <v>4288</v>
          </cell>
          <cell r="AA1068">
            <v>0</v>
          </cell>
          <cell r="AB1068">
            <v>4288</v>
          </cell>
          <cell r="AC1068">
            <v>0</v>
          </cell>
          <cell r="AD1068">
            <v>4288</v>
          </cell>
          <cell r="AE1068">
            <v>46068</v>
          </cell>
        </row>
        <row r="1069">
          <cell r="V1069" t="str">
            <v>FTS9959APLNAVY REDMJR14F09SBD</v>
          </cell>
          <cell r="W1069">
            <v>-3752</v>
          </cell>
          <cell r="X1069">
            <v>0</v>
          </cell>
          <cell r="Y1069">
            <v>3752</v>
          </cell>
          <cell r="Z1069">
            <v>3752</v>
          </cell>
          <cell r="AA1069">
            <v>0</v>
          </cell>
          <cell r="AB1069">
            <v>3752</v>
          </cell>
          <cell r="AC1069">
            <v>0</v>
          </cell>
          <cell r="AD1069">
            <v>3752</v>
          </cell>
          <cell r="AE1069">
            <v>46086</v>
          </cell>
        </row>
        <row r="1070">
          <cell r="V1070" t="str">
            <v>SBF6138AMTGREENREGSBD</v>
          </cell>
          <cell r="W1070">
            <v>2</v>
          </cell>
          <cell r="X1070">
            <v>2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2</v>
          </cell>
        </row>
        <row r="1071">
          <cell r="V1071" t="str">
            <v>SBF6138AMTGREENAMZCOMREGWMART</v>
          </cell>
          <cell r="W1071">
            <v>3</v>
          </cell>
          <cell r="X1071">
            <v>3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3</v>
          </cell>
        </row>
        <row r="1072">
          <cell r="V1072" t="str">
            <v>SBF7266CMTGREENTGTREGDI</v>
          </cell>
          <cell r="W1072">
            <v>-44020</v>
          </cell>
          <cell r="X1072">
            <v>0</v>
          </cell>
          <cell r="Y1072">
            <v>44020</v>
          </cell>
          <cell r="Z1072">
            <v>44020</v>
          </cell>
          <cell r="AA1072">
            <v>0</v>
          </cell>
          <cell r="AB1072">
            <v>44020</v>
          </cell>
          <cell r="AC1072">
            <v>-14016</v>
          </cell>
          <cell r="AD1072">
            <v>7000</v>
          </cell>
          <cell r="AE1072">
            <v>45975</v>
          </cell>
          <cell r="AF1072">
            <v>3996</v>
          </cell>
          <cell r="AG1072">
            <v>45992</v>
          </cell>
          <cell r="AH1072">
            <v>4008</v>
          </cell>
          <cell r="AI1072">
            <v>46006</v>
          </cell>
          <cell r="AJ1072">
            <v>15000</v>
          </cell>
          <cell r="AK1072">
            <v>46013</v>
          </cell>
        </row>
        <row r="1073">
          <cell r="V1073" t="str">
            <v>SBF8366AMTGREENREGSBD</v>
          </cell>
          <cell r="W1073">
            <v>3</v>
          </cell>
          <cell r="X1073">
            <v>3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3</v>
          </cell>
        </row>
        <row r="1074">
          <cell r="V1074" t="str">
            <v>SBF8366AMTGREENAMZCOMREGSBD</v>
          </cell>
          <cell r="W1074">
            <v>3</v>
          </cell>
          <cell r="X1074">
            <v>3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3</v>
          </cell>
        </row>
        <row r="1075">
          <cell r="V1075" t="str">
            <v>SBF8424AGRGREENAMZCOMREGSBD</v>
          </cell>
          <cell r="W1075">
            <v>1991</v>
          </cell>
          <cell r="X1075">
            <v>1991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1991</v>
          </cell>
        </row>
        <row r="1076">
          <cell r="V1076" t="str">
            <v>SCK167751WHITEALDREGSBD</v>
          </cell>
          <cell r="W1076">
            <v>359</v>
          </cell>
          <cell r="X1076">
            <v>359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359</v>
          </cell>
        </row>
        <row r="1077">
          <cell r="V1077" t="str">
            <v>SCK19179CHEETAHX10F04SBD</v>
          </cell>
          <cell r="W1077">
            <v>10</v>
          </cell>
          <cell r="X1077">
            <v>10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10</v>
          </cell>
        </row>
        <row r="1078">
          <cell r="V1078" t="str">
            <v>SMF4838ADKTAN-BEIGEXREGSBD</v>
          </cell>
          <cell r="W1078">
            <v>0</v>
          </cell>
          <cell r="X1078">
            <v>5</v>
          </cell>
          <cell r="Y1078">
            <v>0</v>
          </cell>
          <cell r="Z1078">
            <v>0</v>
          </cell>
          <cell r="AA1078">
            <v>5</v>
          </cell>
          <cell r="AB1078">
            <v>5</v>
          </cell>
          <cell r="AC1078">
            <v>0</v>
          </cell>
        </row>
        <row r="1079">
          <cell r="V1079" t="str">
            <v>SMF4838ADKTAN-BEIGEZAPREGSBD</v>
          </cell>
          <cell r="W1079">
            <v>0</v>
          </cell>
          <cell r="X1079">
            <v>240</v>
          </cell>
          <cell r="Y1079">
            <v>0</v>
          </cell>
          <cell r="Z1079">
            <v>0</v>
          </cell>
          <cell r="AA1079">
            <v>240</v>
          </cell>
          <cell r="AB1079">
            <v>240</v>
          </cell>
          <cell r="AC1079">
            <v>0</v>
          </cell>
        </row>
        <row r="1080">
          <cell r="V1080" t="str">
            <v>SMF4852ADKBLACKAMZCOMWSBD</v>
          </cell>
          <cell r="W1080">
            <v>0</v>
          </cell>
          <cell r="X1080">
            <v>170</v>
          </cell>
          <cell r="Y1080">
            <v>0</v>
          </cell>
          <cell r="Z1080">
            <v>0</v>
          </cell>
          <cell r="AA1080">
            <v>170</v>
          </cell>
          <cell r="AB1080">
            <v>170</v>
          </cell>
          <cell r="AC1080">
            <v>0</v>
          </cell>
        </row>
        <row r="1081">
          <cell r="V1081" t="str">
            <v>SMF4854ADKBLACKVTCREGSBD</v>
          </cell>
          <cell r="W1081">
            <v>-12</v>
          </cell>
          <cell r="X1081">
            <v>553</v>
          </cell>
          <cell r="Y1081">
            <v>0</v>
          </cell>
          <cell r="Z1081">
            <v>0</v>
          </cell>
          <cell r="AA1081">
            <v>565</v>
          </cell>
          <cell r="AB1081">
            <v>565</v>
          </cell>
          <cell r="AC1081">
            <v>-12</v>
          </cell>
        </row>
        <row r="1082">
          <cell r="V1082" t="str">
            <v>SMF4854ADKNAVYVTCREGSBD</v>
          </cell>
          <cell r="W1082">
            <v>0</v>
          </cell>
          <cell r="X1082">
            <v>497</v>
          </cell>
          <cell r="Y1082">
            <v>0</v>
          </cell>
          <cell r="Z1082">
            <v>0</v>
          </cell>
          <cell r="AA1082">
            <v>497</v>
          </cell>
          <cell r="AB1082">
            <v>497</v>
          </cell>
          <cell r="AC1082">
            <v>0</v>
          </cell>
        </row>
        <row r="1083">
          <cell r="V1083" t="str">
            <v>SMF5952AGNGREYXREGSBD</v>
          </cell>
          <cell r="W1083">
            <v>0</v>
          </cell>
          <cell r="X1083">
            <v>996</v>
          </cell>
          <cell r="Y1083">
            <v>0</v>
          </cell>
          <cell r="Z1083">
            <v>0</v>
          </cell>
          <cell r="AA1083">
            <v>996</v>
          </cell>
          <cell r="AB1083">
            <v>996</v>
          </cell>
          <cell r="AC1083">
            <v>0</v>
          </cell>
        </row>
        <row r="1084">
          <cell r="V1084" t="str">
            <v>SMF7295ADKBLACKAMZCOMREGSBD</v>
          </cell>
          <cell r="W1084">
            <v>-1</v>
          </cell>
          <cell r="X1084">
            <v>14</v>
          </cell>
          <cell r="Y1084">
            <v>0</v>
          </cell>
          <cell r="Z1084">
            <v>0</v>
          </cell>
          <cell r="AA1084">
            <v>15</v>
          </cell>
          <cell r="AB1084">
            <v>15</v>
          </cell>
          <cell r="AC1084">
            <v>-1</v>
          </cell>
        </row>
        <row r="1085">
          <cell r="V1085" t="str">
            <v>SMF7595ADKTAUPEREGSBD</v>
          </cell>
          <cell r="W1085">
            <v>1</v>
          </cell>
          <cell r="X1085">
            <v>1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1</v>
          </cell>
        </row>
        <row r="1086">
          <cell r="V1086" t="str">
            <v>SMNF3329IZNAVYREGAMAZON</v>
          </cell>
          <cell r="W1086">
            <v>106</v>
          </cell>
          <cell r="X1086">
            <v>106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106</v>
          </cell>
        </row>
        <row r="1087">
          <cell r="V1087" t="str">
            <v>SMNF3329IZTAN-BEIGEREGSBD</v>
          </cell>
          <cell r="W1087">
            <v>8</v>
          </cell>
          <cell r="X1087">
            <v>8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8</v>
          </cell>
        </row>
        <row r="1088">
          <cell r="V1088" t="str">
            <v>SOK19658PINK-A-BOOSAMCOMREGSBD</v>
          </cell>
          <cell r="W1088">
            <v>-2016</v>
          </cell>
          <cell r="X1088">
            <v>0</v>
          </cell>
          <cell r="Y1088">
            <v>2016</v>
          </cell>
          <cell r="Z1088">
            <v>2016</v>
          </cell>
          <cell r="AA1088">
            <v>0</v>
          </cell>
          <cell r="AB1088">
            <v>2016</v>
          </cell>
          <cell r="AC1088">
            <v>0</v>
          </cell>
          <cell r="AD1088">
            <v>2016</v>
          </cell>
          <cell r="AE1088">
            <v>46071</v>
          </cell>
        </row>
        <row r="1089">
          <cell r="V1089" t="str">
            <v>STF4660AFMORANGEAMZCOMREGSBD</v>
          </cell>
          <cell r="W1089">
            <v>16</v>
          </cell>
          <cell r="X1089">
            <v>16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16</v>
          </cell>
        </row>
        <row r="1090">
          <cell r="V1090" t="str">
            <v>STF6811APNBLUE GRAYREGAMAZON</v>
          </cell>
          <cell r="W1090">
            <v>33</v>
          </cell>
          <cell r="X1090">
            <v>33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33</v>
          </cell>
        </row>
        <row r="1091">
          <cell r="V1091" t="str">
            <v>STK167893LINENXREGSBD</v>
          </cell>
          <cell r="W1091">
            <v>2197</v>
          </cell>
          <cell r="X1091">
            <v>2477</v>
          </cell>
          <cell r="Y1091">
            <v>0</v>
          </cell>
          <cell r="Z1091">
            <v>280</v>
          </cell>
          <cell r="AA1091">
            <v>0</v>
          </cell>
          <cell r="AB1091">
            <v>280</v>
          </cell>
          <cell r="AC1091">
            <v>2197</v>
          </cell>
        </row>
        <row r="1092">
          <cell r="V1092" t="str">
            <v>STK19108CHEETAHX12F29SBD</v>
          </cell>
          <cell r="W1092">
            <v>12</v>
          </cell>
          <cell r="X1092">
            <v>12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12</v>
          </cell>
        </row>
        <row r="1093">
          <cell r="V1093" t="str">
            <v>STK19131METALIC GOLDXREGSBD</v>
          </cell>
          <cell r="W1093">
            <v>4070</v>
          </cell>
          <cell r="X1093">
            <v>5044</v>
          </cell>
          <cell r="Y1093">
            <v>0</v>
          </cell>
          <cell r="Z1093">
            <v>974</v>
          </cell>
          <cell r="AA1093">
            <v>0</v>
          </cell>
          <cell r="AB1093">
            <v>974</v>
          </cell>
          <cell r="AC1093">
            <v>4070</v>
          </cell>
        </row>
        <row r="1094">
          <cell r="V1094" t="str">
            <v>STK19391SWEET ROSE STRAWBERRIESXREGSBD</v>
          </cell>
          <cell r="W1094">
            <v>-250</v>
          </cell>
          <cell r="X1094">
            <v>0</v>
          </cell>
          <cell r="Y1094">
            <v>504</v>
          </cell>
          <cell r="Z1094">
            <v>250</v>
          </cell>
          <cell r="AA1094">
            <v>0</v>
          </cell>
          <cell r="AB1094">
            <v>250</v>
          </cell>
          <cell r="AC1094">
            <v>254</v>
          </cell>
          <cell r="AD1094">
            <v>504</v>
          </cell>
          <cell r="AE1094">
            <v>46087</v>
          </cell>
        </row>
        <row r="1095">
          <cell r="V1095" t="str">
            <v>STK19446HOT PINKSAMCOMREGSBD</v>
          </cell>
          <cell r="W1095">
            <v>-1512</v>
          </cell>
          <cell r="X1095">
            <v>0</v>
          </cell>
          <cell r="Y1095">
            <v>1512</v>
          </cell>
          <cell r="Z1095">
            <v>1512</v>
          </cell>
          <cell r="AA1095">
            <v>0</v>
          </cell>
          <cell r="AB1095">
            <v>1512</v>
          </cell>
          <cell r="AC1095">
            <v>0</v>
          </cell>
          <cell r="AD1095">
            <v>1512</v>
          </cell>
          <cell r="AE1095">
            <v>46077</v>
          </cell>
        </row>
        <row r="1096">
          <cell r="V1096" t="str">
            <v>STK263941TAN-BEIGEREGSBD</v>
          </cell>
          <cell r="W1096">
            <v>1</v>
          </cell>
          <cell r="X1096">
            <v>1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1</v>
          </cell>
        </row>
        <row r="1097">
          <cell r="V1097" t="str">
            <v>STK267589BROWNALDREGSBD</v>
          </cell>
          <cell r="W1097">
            <v>54</v>
          </cell>
          <cell r="X1097">
            <v>54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54</v>
          </cell>
        </row>
        <row r="1098">
          <cell r="V1098" t="str">
            <v>STK267750TAN-BEIGEAMZCOMREGSBD</v>
          </cell>
          <cell r="W1098">
            <v>181</v>
          </cell>
          <cell r="X1098">
            <v>181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181</v>
          </cell>
        </row>
        <row r="1099">
          <cell r="V1099" t="str">
            <v>STK29370ULTIMATE GREYALDREGSBD</v>
          </cell>
          <cell r="W1099">
            <v>-528</v>
          </cell>
          <cell r="X1099">
            <v>0</v>
          </cell>
          <cell r="Y1099">
            <v>528</v>
          </cell>
          <cell r="Z1099">
            <v>528</v>
          </cell>
          <cell r="AA1099">
            <v>0</v>
          </cell>
          <cell r="AB1099">
            <v>528</v>
          </cell>
          <cell r="AC1099">
            <v>0</v>
          </cell>
          <cell r="AD1099">
            <v>528</v>
          </cell>
          <cell r="AE1099">
            <v>46087</v>
          </cell>
        </row>
        <row r="1100">
          <cell r="V1100" t="str">
            <v>STL163900GREYALDREGSBD</v>
          </cell>
          <cell r="W1100">
            <v>1</v>
          </cell>
          <cell r="X1100">
            <v>1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1</v>
          </cell>
        </row>
        <row r="1101">
          <cell r="V1101" t="str">
            <v>SYF3565AGNBROWNH12D01SBD</v>
          </cell>
          <cell r="W1101">
            <v>60</v>
          </cell>
          <cell r="X1101">
            <v>60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60</v>
          </cell>
        </row>
        <row r="1102">
          <cell r="V1102" t="str">
            <v>SMF4852ADKBLACKZAPREGSBD</v>
          </cell>
          <cell r="W1102">
            <v>0</v>
          </cell>
          <cell r="X1102">
            <v>320</v>
          </cell>
          <cell r="Y1102">
            <v>0</v>
          </cell>
          <cell r="Z1102">
            <v>0</v>
          </cell>
          <cell r="AA1102">
            <v>320</v>
          </cell>
          <cell r="AB1102">
            <v>320</v>
          </cell>
          <cell r="AC1102">
            <v>0</v>
          </cell>
        </row>
        <row r="1103">
          <cell r="V1103" t="str">
            <v>SMF4854ADKNAVYAMZCOMWSBD</v>
          </cell>
          <cell r="W1103">
            <v>0</v>
          </cell>
          <cell r="X1103">
            <v>30</v>
          </cell>
          <cell r="Y1103">
            <v>0</v>
          </cell>
          <cell r="Z1103">
            <v>0</v>
          </cell>
          <cell r="AA1103">
            <v>30</v>
          </cell>
          <cell r="AB1103">
            <v>30</v>
          </cell>
          <cell r="AC1103">
            <v>0</v>
          </cell>
        </row>
        <row r="1104">
          <cell r="V1104" t="str">
            <v>SMF6097ADKBROWNXREGSBD</v>
          </cell>
          <cell r="W1104">
            <v>0</v>
          </cell>
          <cell r="X1104">
            <v>420</v>
          </cell>
          <cell r="Y1104">
            <v>0</v>
          </cell>
          <cell r="Z1104">
            <v>0</v>
          </cell>
          <cell r="AA1104">
            <v>420</v>
          </cell>
          <cell r="AB1104">
            <v>420</v>
          </cell>
          <cell r="AC1104">
            <v>0</v>
          </cell>
        </row>
        <row r="1105">
          <cell r="V1105" t="str">
            <v>SMF6807APLBLACKMJRREGSBD</v>
          </cell>
          <cell r="W1105">
            <v>-6010</v>
          </cell>
          <cell r="X1105">
            <v>0</v>
          </cell>
          <cell r="Y1105">
            <v>6010</v>
          </cell>
          <cell r="Z1105">
            <v>6010</v>
          </cell>
          <cell r="AA1105">
            <v>0</v>
          </cell>
          <cell r="AB1105">
            <v>6010</v>
          </cell>
          <cell r="AC1105">
            <v>0</v>
          </cell>
          <cell r="AD1105">
            <v>4200</v>
          </cell>
          <cell r="AE1105">
            <v>45983</v>
          </cell>
          <cell r="AF1105">
            <v>1810</v>
          </cell>
          <cell r="AG1105">
            <v>45995</v>
          </cell>
        </row>
        <row r="1106">
          <cell r="V1106" t="str">
            <v>SOK19460CHEETAHXREGSBD</v>
          </cell>
          <cell r="W1106">
            <v>0</v>
          </cell>
          <cell r="X1106">
            <v>0</v>
          </cell>
          <cell r="Y1106">
            <v>2964</v>
          </cell>
          <cell r="Z1106">
            <v>0</v>
          </cell>
          <cell r="AA1106">
            <v>0</v>
          </cell>
          <cell r="AB1106">
            <v>0</v>
          </cell>
          <cell r="AC1106">
            <v>2964</v>
          </cell>
          <cell r="AD1106">
            <v>2964</v>
          </cell>
          <cell r="AE1106">
            <v>46071</v>
          </cell>
        </row>
        <row r="1107">
          <cell r="V1107" t="str">
            <v>SOK266512TAN-BEIGEX12F35SBD</v>
          </cell>
          <cell r="W1107">
            <v>4800</v>
          </cell>
          <cell r="X1107">
            <v>4800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4800</v>
          </cell>
        </row>
        <row r="1108">
          <cell r="V1108" t="str">
            <v>STF3561APAPINK PURPLEAMZCOMREGWMART</v>
          </cell>
          <cell r="W1108">
            <v>4</v>
          </cell>
          <cell r="X1108">
            <v>4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4</v>
          </cell>
        </row>
        <row r="1109">
          <cell r="V1109" t="str">
            <v>STF9917WPLPINKWMT06D18DI</v>
          </cell>
          <cell r="W1109">
            <v>-8844</v>
          </cell>
          <cell r="X1109">
            <v>0</v>
          </cell>
          <cell r="Y1109">
            <v>8844</v>
          </cell>
          <cell r="Z1109">
            <v>8844</v>
          </cell>
          <cell r="AA1109">
            <v>0</v>
          </cell>
          <cell r="AB1109">
            <v>8844</v>
          </cell>
          <cell r="AC1109">
            <v>-3906</v>
          </cell>
          <cell r="AD1109">
            <v>18</v>
          </cell>
          <cell r="AE1109">
            <v>46006</v>
          </cell>
          <cell r="AF1109">
            <v>1128</v>
          </cell>
          <cell r="AG1109">
            <v>46007</v>
          </cell>
          <cell r="AH1109">
            <v>2562</v>
          </cell>
          <cell r="AI1109">
            <v>46010</v>
          </cell>
          <cell r="AJ1109">
            <v>1230</v>
          </cell>
          <cell r="AK1109">
            <v>46011</v>
          </cell>
        </row>
        <row r="1110">
          <cell r="V1110" t="str">
            <v>STK163048WHITEALDREGSBD</v>
          </cell>
          <cell r="W1110">
            <v>1</v>
          </cell>
          <cell r="X1110">
            <v>1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1</v>
          </cell>
        </row>
        <row r="1111">
          <cell r="V1111" t="str">
            <v>STK167893LINENREGAMAZON</v>
          </cell>
          <cell r="W1111">
            <v>51</v>
          </cell>
          <cell r="X1111">
            <v>51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51</v>
          </cell>
        </row>
        <row r="1112">
          <cell r="V1112" t="str">
            <v>STK167893LINENAMZCOMREGSBD</v>
          </cell>
          <cell r="W1112">
            <v>183</v>
          </cell>
          <cell r="X1112">
            <v>183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183</v>
          </cell>
        </row>
        <row r="1113">
          <cell r="V1113" t="str">
            <v>STK18867WHITE MULTINORREGSBD</v>
          </cell>
          <cell r="W1113">
            <v>7</v>
          </cell>
          <cell r="X1113">
            <v>7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7</v>
          </cell>
        </row>
        <row r="1114">
          <cell r="V1114" t="str">
            <v>STK18867WHITE MULTINORCOMREGSBD</v>
          </cell>
          <cell r="W1114">
            <v>17</v>
          </cell>
          <cell r="X1114">
            <v>17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17</v>
          </cell>
        </row>
        <row r="1115">
          <cell r="V1115" t="str">
            <v>STK19107LILASX12F45SBD</v>
          </cell>
          <cell r="W1115">
            <v>12</v>
          </cell>
          <cell r="X1115">
            <v>12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12</v>
          </cell>
        </row>
        <row r="1116">
          <cell r="V1116" t="str">
            <v>STK19107LILASX12F47SBD</v>
          </cell>
          <cell r="W1116">
            <v>12</v>
          </cell>
          <cell r="X1116">
            <v>12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12</v>
          </cell>
        </row>
        <row r="1117">
          <cell r="V1117" t="str">
            <v>STK19108CHEETAHX12F44SBD</v>
          </cell>
          <cell r="W1117">
            <v>12</v>
          </cell>
          <cell r="X1117">
            <v>12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12</v>
          </cell>
        </row>
        <row r="1118">
          <cell r="V1118" t="str">
            <v>STK19108CHEETAHXREGSBD</v>
          </cell>
          <cell r="W1118">
            <v>2572</v>
          </cell>
          <cell r="X1118">
            <v>2572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2572</v>
          </cell>
        </row>
        <row r="1119">
          <cell r="V1119" t="str">
            <v>STK19390BONE DITSY FLORALALDREGSBD</v>
          </cell>
          <cell r="W1119">
            <v>-396</v>
          </cell>
          <cell r="X1119">
            <v>0</v>
          </cell>
          <cell r="Y1119">
            <v>396</v>
          </cell>
          <cell r="Z1119">
            <v>396</v>
          </cell>
          <cell r="AA1119">
            <v>0</v>
          </cell>
          <cell r="AB1119">
            <v>396</v>
          </cell>
          <cell r="AC1119">
            <v>0</v>
          </cell>
          <cell r="AD1119">
            <v>396</v>
          </cell>
          <cell r="AE1119">
            <v>46087</v>
          </cell>
        </row>
        <row r="1120">
          <cell r="V1120" t="str">
            <v>STK19464LEMON DELIGHTALDREGSBD</v>
          </cell>
          <cell r="W1120">
            <v>-420</v>
          </cell>
          <cell r="X1120">
            <v>0</v>
          </cell>
          <cell r="Y1120">
            <v>420</v>
          </cell>
          <cell r="Z1120">
            <v>420</v>
          </cell>
          <cell r="AA1120">
            <v>0</v>
          </cell>
          <cell r="AB1120">
            <v>420</v>
          </cell>
          <cell r="AC1120">
            <v>0</v>
          </cell>
          <cell r="AD1120">
            <v>420</v>
          </cell>
          <cell r="AE1120">
            <v>46092</v>
          </cell>
        </row>
        <row r="1121">
          <cell r="V1121" t="str">
            <v>STK19465PINK LEMONADEALDREGSBD</v>
          </cell>
          <cell r="W1121">
            <v>-528</v>
          </cell>
          <cell r="X1121">
            <v>0</v>
          </cell>
          <cell r="Y1121">
            <v>528</v>
          </cell>
          <cell r="Z1121">
            <v>528</v>
          </cell>
          <cell r="AA1121">
            <v>0</v>
          </cell>
          <cell r="AB1121">
            <v>528</v>
          </cell>
          <cell r="AC1121">
            <v>0</v>
          </cell>
          <cell r="AD1121">
            <v>528</v>
          </cell>
          <cell r="AE1121">
            <v>46092</v>
          </cell>
        </row>
        <row r="1122">
          <cell r="V1122" t="str">
            <v>STK19465PINK LEMONADEIDKREGDI</v>
          </cell>
          <cell r="W1122">
            <v>-168</v>
          </cell>
          <cell r="X1122">
            <v>0</v>
          </cell>
          <cell r="Y1122">
            <v>168</v>
          </cell>
          <cell r="Z1122">
            <v>168</v>
          </cell>
          <cell r="AA1122">
            <v>0</v>
          </cell>
          <cell r="AB1122">
            <v>168</v>
          </cell>
          <cell r="AC1122">
            <v>0</v>
          </cell>
          <cell r="AD1122">
            <v>168</v>
          </cell>
          <cell r="AE1122">
            <v>46049</v>
          </cell>
        </row>
        <row r="1123">
          <cell r="V1123" t="str">
            <v>STK19602MIDNIGHT BLUEALDREGSBD</v>
          </cell>
          <cell r="W1123">
            <v>-192</v>
          </cell>
          <cell r="X1123">
            <v>0</v>
          </cell>
          <cell r="Y1123">
            <v>192</v>
          </cell>
          <cell r="Z1123">
            <v>192</v>
          </cell>
          <cell r="AA1123">
            <v>0</v>
          </cell>
          <cell r="AB1123">
            <v>192</v>
          </cell>
          <cell r="AC1123">
            <v>0</v>
          </cell>
          <cell r="AD1123">
            <v>192</v>
          </cell>
          <cell r="AE1123">
            <v>46092</v>
          </cell>
        </row>
        <row r="1124">
          <cell r="V1124" t="str">
            <v>STK19603SWEET ROSEALDREGSBD</v>
          </cell>
          <cell r="W1124">
            <v>-192</v>
          </cell>
          <cell r="X1124">
            <v>0</v>
          </cell>
          <cell r="Y1124">
            <v>192</v>
          </cell>
          <cell r="Z1124">
            <v>192</v>
          </cell>
          <cell r="AA1124">
            <v>0</v>
          </cell>
          <cell r="AB1124">
            <v>192</v>
          </cell>
          <cell r="AC1124">
            <v>0</v>
          </cell>
          <cell r="AD1124">
            <v>192</v>
          </cell>
          <cell r="AE1124">
            <v>46092</v>
          </cell>
        </row>
        <row r="1125">
          <cell r="V1125" t="str">
            <v>SLF8258AHWIVORYREGSBD</v>
          </cell>
          <cell r="W1125">
            <v>1</v>
          </cell>
          <cell r="X1125">
            <v>1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1</v>
          </cell>
        </row>
        <row r="1126">
          <cell r="V1126" t="str">
            <v>SLF8258AHWPINKREGSBD</v>
          </cell>
          <cell r="W1126">
            <v>1</v>
          </cell>
          <cell r="X1126">
            <v>1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1</v>
          </cell>
        </row>
        <row r="1127">
          <cell r="V1127" t="str">
            <v>SLF8383AHWGREYREGSBD</v>
          </cell>
          <cell r="W1127">
            <v>1</v>
          </cell>
          <cell r="X1127">
            <v>1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1</v>
          </cell>
        </row>
        <row r="1128">
          <cell r="V1128" t="str">
            <v>SLF8554AJBYELLOWH08A03SBD</v>
          </cell>
          <cell r="W1128">
            <v>896</v>
          </cell>
          <cell r="X1128">
            <v>896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896</v>
          </cell>
        </row>
        <row r="1129">
          <cell r="V1129" t="str">
            <v>SLF8635BJBPINKH08A03SBD</v>
          </cell>
          <cell r="W1129">
            <v>24</v>
          </cell>
          <cell r="X1129">
            <v>312</v>
          </cell>
          <cell r="Y1129">
            <v>0</v>
          </cell>
          <cell r="Z1129">
            <v>288</v>
          </cell>
          <cell r="AA1129">
            <v>0</v>
          </cell>
          <cell r="AB1129">
            <v>288</v>
          </cell>
          <cell r="AC1129">
            <v>24</v>
          </cell>
        </row>
        <row r="1130">
          <cell r="V1130" t="str">
            <v>SLF8694AJBIVORYH08A03SBD</v>
          </cell>
          <cell r="W1130">
            <v>560</v>
          </cell>
          <cell r="X1130">
            <v>800</v>
          </cell>
          <cell r="Y1130">
            <v>0</v>
          </cell>
          <cell r="Z1130">
            <v>240</v>
          </cell>
          <cell r="AA1130">
            <v>0</v>
          </cell>
          <cell r="AB1130">
            <v>240</v>
          </cell>
          <cell r="AC1130">
            <v>560</v>
          </cell>
        </row>
        <row r="1131">
          <cell r="V1131" t="str">
            <v>SLF8724ARRBLUSHH08A03SBD</v>
          </cell>
          <cell r="W1131">
            <v>640</v>
          </cell>
          <cell r="X1131">
            <v>640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640</v>
          </cell>
        </row>
        <row r="1132">
          <cell r="V1132" t="str">
            <v>SLF8758ALXREDTJX08A03SBD</v>
          </cell>
          <cell r="W1132">
            <v>4800</v>
          </cell>
          <cell r="X1132">
            <v>4800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4800</v>
          </cell>
        </row>
        <row r="1133">
          <cell r="V1133" t="str">
            <v>SLF9261AHWBLACKH08A05SBD</v>
          </cell>
          <cell r="W1133">
            <v>3360</v>
          </cell>
          <cell r="X1133">
            <v>3360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3360</v>
          </cell>
        </row>
        <row r="1134">
          <cell r="V1134" t="str">
            <v>SLF9728CPLBLUEMJRREGSBD</v>
          </cell>
          <cell r="W1134">
            <v>-2856</v>
          </cell>
          <cell r="X1134">
            <v>0</v>
          </cell>
          <cell r="Y1134">
            <v>2856</v>
          </cell>
          <cell r="Z1134">
            <v>2856</v>
          </cell>
          <cell r="AA1134">
            <v>0</v>
          </cell>
          <cell r="AB1134">
            <v>2856</v>
          </cell>
          <cell r="AC1134">
            <v>0</v>
          </cell>
          <cell r="AD1134">
            <v>1152</v>
          </cell>
          <cell r="AE1134">
            <v>46060</v>
          </cell>
          <cell r="AF1134">
            <v>852</v>
          </cell>
          <cell r="AG1134">
            <v>46111</v>
          </cell>
          <cell r="AH1134">
            <v>852</v>
          </cell>
          <cell r="AI1134">
            <v>46139</v>
          </cell>
        </row>
        <row r="1135">
          <cell r="V1135" t="str">
            <v>SLF9732WPLIVORYWMTCOMREGDI</v>
          </cell>
          <cell r="W1135">
            <v>-852</v>
          </cell>
          <cell r="X1135">
            <v>0</v>
          </cell>
          <cell r="Y1135">
            <v>852</v>
          </cell>
          <cell r="Z1135">
            <v>852</v>
          </cell>
          <cell r="AA1135">
            <v>0</v>
          </cell>
          <cell r="AB1135">
            <v>852</v>
          </cell>
          <cell r="AC1135">
            <v>0</v>
          </cell>
          <cell r="AD1135">
            <v>168</v>
          </cell>
          <cell r="AE1135">
            <v>46004</v>
          </cell>
          <cell r="AF1135">
            <v>132</v>
          </cell>
          <cell r="AG1135">
            <v>46018</v>
          </cell>
          <cell r="AH1135">
            <v>276</v>
          </cell>
          <cell r="AI1135">
            <v>46039</v>
          </cell>
          <cell r="AJ1135">
            <v>276</v>
          </cell>
          <cell r="AK1135">
            <v>46053</v>
          </cell>
        </row>
        <row r="1136">
          <cell r="V1136" t="str">
            <v>SLF9758WPLOFF WHITEWMT06D01DI</v>
          </cell>
          <cell r="W1136">
            <v>-5046</v>
          </cell>
          <cell r="X1136">
            <v>0</v>
          </cell>
          <cell r="Y1136">
            <v>5046</v>
          </cell>
          <cell r="Z1136">
            <v>5046</v>
          </cell>
          <cell r="AA1136">
            <v>0</v>
          </cell>
          <cell r="AB1136">
            <v>5046</v>
          </cell>
          <cell r="AC1136">
            <v>-618</v>
          </cell>
          <cell r="AD1136">
            <v>576</v>
          </cell>
          <cell r="AE1136">
            <v>46060</v>
          </cell>
          <cell r="AF1136">
            <v>408</v>
          </cell>
          <cell r="AG1136">
            <v>46063</v>
          </cell>
          <cell r="AH1136">
            <v>1884</v>
          </cell>
          <cell r="AI1136">
            <v>46064</v>
          </cell>
          <cell r="AJ1136">
            <v>1560</v>
          </cell>
          <cell r="AK1136">
            <v>46066</v>
          </cell>
        </row>
        <row r="1137">
          <cell r="V1137" t="str">
            <v>SLF9927WPLBLUEWMTCOMREGDI</v>
          </cell>
          <cell r="W1137">
            <v>-1008</v>
          </cell>
          <cell r="X1137">
            <v>0</v>
          </cell>
          <cell r="Y1137">
            <v>1008</v>
          </cell>
          <cell r="Z1137">
            <v>1008</v>
          </cell>
          <cell r="AA1137">
            <v>0</v>
          </cell>
          <cell r="AB1137">
            <v>1008</v>
          </cell>
          <cell r="AC1137">
            <v>0</v>
          </cell>
          <cell r="AD1137">
            <v>192</v>
          </cell>
          <cell r="AE1137">
            <v>46004</v>
          </cell>
          <cell r="AF1137">
            <v>168</v>
          </cell>
          <cell r="AG1137">
            <v>46018</v>
          </cell>
          <cell r="AH1137">
            <v>324</v>
          </cell>
          <cell r="AI1137">
            <v>46039</v>
          </cell>
          <cell r="AJ1137">
            <v>324</v>
          </cell>
          <cell r="AK1137">
            <v>46053</v>
          </cell>
        </row>
        <row r="1138">
          <cell r="V1138" t="str">
            <v>SMF0951AIZBLACK06A07SBD</v>
          </cell>
          <cell r="W1138">
            <v>6</v>
          </cell>
          <cell r="X1138">
            <v>6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6</v>
          </cell>
        </row>
        <row r="1139">
          <cell r="V1139" t="str">
            <v>SMF0951AIZBROWNREGSBD</v>
          </cell>
          <cell r="W1139">
            <v>2</v>
          </cell>
          <cell r="X1139">
            <v>2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2</v>
          </cell>
        </row>
        <row r="1140">
          <cell r="V1140" t="str">
            <v>SMF1754PDKDARK TANJCPCOMREGSBD</v>
          </cell>
          <cell r="W1140">
            <v>0</v>
          </cell>
          <cell r="X1140">
            <v>360</v>
          </cell>
          <cell r="Y1140">
            <v>0</v>
          </cell>
          <cell r="Z1140">
            <v>0</v>
          </cell>
          <cell r="AA1140">
            <v>360</v>
          </cell>
          <cell r="AB1140">
            <v>360</v>
          </cell>
          <cell r="AC1140">
            <v>0</v>
          </cell>
        </row>
        <row r="1141">
          <cell r="V1141" t="str">
            <v>SMF1957APLBROWNOSJ12C15SBD</v>
          </cell>
          <cell r="W1141">
            <v>96</v>
          </cell>
          <cell r="X1141">
            <v>96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96</v>
          </cell>
        </row>
        <row r="1142">
          <cell r="V1142" t="str">
            <v>SMF2848PDKDARK TANREGSBD</v>
          </cell>
          <cell r="W1142">
            <v>1</v>
          </cell>
          <cell r="X1142">
            <v>1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1</v>
          </cell>
        </row>
        <row r="1143">
          <cell r="V1143" t="str">
            <v>SMF2849PDKBLACKJCPCOMREGSBD</v>
          </cell>
          <cell r="W1143">
            <v>1</v>
          </cell>
          <cell r="X1143">
            <v>279</v>
          </cell>
          <cell r="Y1143">
            <v>0</v>
          </cell>
          <cell r="Z1143">
            <v>0</v>
          </cell>
          <cell r="AA1143">
            <v>278</v>
          </cell>
          <cell r="AB1143">
            <v>278</v>
          </cell>
          <cell r="AC1143">
            <v>1</v>
          </cell>
        </row>
        <row r="1144">
          <cell r="V1144" t="str">
            <v>SMF4838ADKTAN-BEIGEJCPREGSBD</v>
          </cell>
          <cell r="W1144">
            <v>0</v>
          </cell>
          <cell r="X1144">
            <v>260</v>
          </cell>
          <cell r="Y1144">
            <v>0</v>
          </cell>
          <cell r="Z1144">
            <v>0</v>
          </cell>
          <cell r="AA1144">
            <v>260</v>
          </cell>
          <cell r="AB1144">
            <v>260</v>
          </cell>
          <cell r="AC1144">
            <v>0</v>
          </cell>
        </row>
        <row r="1145">
          <cell r="V1145" t="str">
            <v>SMF4854ADKGREYJCPCOMREGSBD</v>
          </cell>
          <cell r="W1145">
            <v>0</v>
          </cell>
          <cell r="X1145">
            <v>450</v>
          </cell>
          <cell r="Y1145">
            <v>0</v>
          </cell>
          <cell r="Z1145">
            <v>0</v>
          </cell>
          <cell r="AA1145">
            <v>450</v>
          </cell>
          <cell r="AB1145">
            <v>450</v>
          </cell>
          <cell r="AC1145">
            <v>0</v>
          </cell>
        </row>
        <row r="1146">
          <cell r="V1146" t="str">
            <v>SMF4854ADKGREYZAPREGSBD</v>
          </cell>
          <cell r="W1146">
            <v>0</v>
          </cell>
          <cell r="X1146">
            <v>900</v>
          </cell>
          <cell r="Y1146">
            <v>0</v>
          </cell>
          <cell r="Z1146">
            <v>0</v>
          </cell>
          <cell r="AA1146">
            <v>900</v>
          </cell>
          <cell r="AB1146">
            <v>900</v>
          </cell>
          <cell r="AC1146">
            <v>0</v>
          </cell>
        </row>
        <row r="1147">
          <cell r="V1147" t="str">
            <v>SMF4880ADKGREYAMZCOMREGSBD</v>
          </cell>
          <cell r="W1147">
            <v>-10</v>
          </cell>
          <cell r="X1147">
            <v>851</v>
          </cell>
          <cell r="Y1147">
            <v>0</v>
          </cell>
          <cell r="Z1147">
            <v>0</v>
          </cell>
          <cell r="AA1147">
            <v>861</v>
          </cell>
          <cell r="AB1147">
            <v>861</v>
          </cell>
          <cell r="AC1147">
            <v>-10</v>
          </cell>
        </row>
        <row r="1148">
          <cell r="V1148" t="str">
            <v>SLF4931BUSTAN-BEIGEAMZCOMREGSBD</v>
          </cell>
          <cell r="W1148">
            <v>13</v>
          </cell>
          <cell r="X1148">
            <v>13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13</v>
          </cell>
        </row>
        <row r="1149">
          <cell r="V1149" t="str">
            <v>SLF4951ARRIVORYAMZCOMREGSBD</v>
          </cell>
          <cell r="W1149">
            <v>44</v>
          </cell>
          <cell r="X1149">
            <v>44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44</v>
          </cell>
        </row>
        <row r="1150">
          <cell r="V1150" t="str">
            <v>SLF4951ARRPINKAMZCOMREGSBD</v>
          </cell>
          <cell r="W1150">
            <v>60</v>
          </cell>
          <cell r="X1150">
            <v>60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60</v>
          </cell>
        </row>
        <row r="1151">
          <cell r="V1151" t="str">
            <v>SLF5146PRRGREYREGSBD</v>
          </cell>
          <cell r="W1151">
            <v>1</v>
          </cell>
          <cell r="X1151">
            <v>1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1</v>
          </cell>
        </row>
        <row r="1152">
          <cell r="V1152" t="str">
            <v>SLF5146PRRGREYH12A15SBD</v>
          </cell>
          <cell r="W1152">
            <v>0</v>
          </cell>
          <cell r="X1152">
            <v>10</v>
          </cell>
          <cell r="Y1152">
            <v>0</v>
          </cell>
          <cell r="Z1152">
            <v>0</v>
          </cell>
          <cell r="AA1152">
            <v>10</v>
          </cell>
          <cell r="AB1152">
            <v>10</v>
          </cell>
          <cell r="AC1152">
            <v>0</v>
          </cell>
        </row>
        <row r="1153">
          <cell r="V1153" t="str">
            <v>SLF5168PRRGREYREGSBD</v>
          </cell>
          <cell r="W1153">
            <v>2</v>
          </cell>
          <cell r="X1153">
            <v>2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2</v>
          </cell>
        </row>
        <row r="1154">
          <cell r="V1154" t="str">
            <v>SLF7264AGRIVORYAMZCOMREGSBD</v>
          </cell>
          <cell r="W1154">
            <v>0</v>
          </cell>
          <cell r="X1154">
            <v>745</v>
          </cell>
          <cell r="Y1154">
            <v>0</v>
          </cell>
          <cell r="Z1154">
            <v>0</v>
          </cell>
          <cell r="AA1154">
            <v>745</v>
          </cell>
          <cell r="AB1154">
            <v>745</v>
          </cell>
          <cell r="AC1154">
            <v>0</v>
          </cell>
        </row>
        <row r="1155">
          <cell r="V1155" t="str">
            <v>SLF7429ARRSAGEWMTCOMREGSBD</v>
          </cell>
          <cell r="W1155">
            <v>96</v>
          </cell>
          <cell r="X1155">
            <v>96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96</v>
          </cell>
        </row>
        <row r="1156">
          <cell r="V1156" t="str">
            <v>SLF7916AHWCORALH12A35SBD</v>
          </cell>
          <cell r="W1156">
            <v>1476</v>
          </cell>
          <cell r="X1156">
            <v>1476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1476</v>
          </cell>
        </row>
        <row r="1157">
          <cell r="V1157" t="str">
            <v>SLF8044AJBIVORYH12A35SBD</v>
          </cell>
          <cell r="W1157">
            <v>3528</v>
          </cell>
          <cell r="X1157">
            <v>3528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3528</v>
          </cell>
        </row>
        <row r="1158">
          <cell r="V1158" t="str">
            <v>SLF8065ARRBLACKHREGSBD</v>
          </cell>
          <cell r="W1158">
            <v>12</v>
          </cell>
          <cell r="X1158">
            <v>12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12</v>
          </cell>
        </row>
        <row r="1159">
          <cell r="V1159" t="str">
            <v>SLF8100AJBLAVENDERH12A35SBD</v>
          </cell>
          <cell r="W1159">
            <v>8831</v>
          </cell>
          <cell r="X1159">
            <v>8831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8831</v>
          </cell>
        </row>
        <row r="1160">
          <cell r="V1160" t="str">
            <v>SLF8232ARRAPRICOTH12A35SBD</v>
          </cell>
          <cell r="W1160">
            <v>6288</v>
          </cell>
          <cell r="X1160">
            <v>6288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6288</v>
          </cell>
        </row>
        <row r="1161">
          <cell r="V1161" t="str">
            <v>SLF8243AJBTERACOTTAH12A35SBD</v>
          </cell>
          <cell r="W1161">
            <v>0</v>
          </cell>
          <cell r="X1161">
            <v>7680</v>
          </cell>
          <cell r="Y1161">
            <v>0</v>
          </cell>
          <cell r="Z1161">
            <v>7680</v>
          </cell>
          <cell r="AA1161">
            <v>0</v>
          </cell>
          <cell r="AB1161">
            <v>7680</v>
          </cell>
          <cell r="AC1161">
            <v>0</v>
          </cell>
        </row>
        <row r="1162">
          <cell r="V1162" t="str">
            <v>SLF8258AHWPINKHREGSBD</v>
          </cell>
          <cell r="W1162">
            <v>126</v>
          </cell>
          <cell r="X1162">
            <v>126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126</v>
          </cell>
        </row>
        <row r="1163">
          <cell r="V1163" t="str">
            <v>SLF8359BGRGREENROS06A00POEROS</v>
          </cell>
          <cell r="W1163">
            <v>-5940</v>
          </cell>
          <cell r="X1163">
            <v>0</v>
          </cell>
          <cell r="Y1163">
            <v>5940</v>
          </cell>
          <cell r="Z1163">
            <v>5940</v>
          </cell>
          <cell r="AA1163">
            <v>0</v>
          </cell>
          <cell r="AB1163">
            <v>5940</v>
          </cell>
          <cell r="AC1163">
            <v>0</v>
          </cell>
          <cell r="AD1163">
            <v>5940</v>
          </cell>
          <cell r="AE1163">
            <v>45978</v>
          </cell>
        </row>
        <row r="1164">
          <cell r="V1164" t="str">
            <v>SLF8790ARDWHITE REDMMX08A03SBD</v>
          </cell>
          <cell r="W1164">
            <v>384</v>
          </cell>
          <cell r="X1164">
            <v>384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384</v>
          </cell>
        </row>
        <row r="1165">
          <cell r="V1165" t="str">
            <v>SLF8839AHYPINKH08A03SBD</v>
          </cell>
          <cell r="W1165">
            <v>0</v>
          </cell>
          <cell r="X1165">
            <v>3528</v>
          </cell>
          <cell r="Y1165">
            <v>0</v>
          </cell>
          <cell r="Z1165">
            <v>0</v>
          </cell>
          <cell r="AA1165">
            <v>3528</v>
          </cell>
          <cell r="AB1165">
            <v>3528</v>
          </cell>
          <cell r="AC1165">
            <v>0</v>
          </cell>
        </row>
        <row r="1166">
          <cell r="V1166" t="str">
            <v>SLF8840AJBBLACKREGSBD</v>
          </cell>
          <cell r="W1166">
            <v>1</v>
          </cell>
          <cell r="X1166">
            <v>1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1</v>
          </cell>
        </row>
        <row r="1167">
          <cell r="V1167" t="str">
            <v>SLF9261AHWOXBLOODH08A05SBD</v>
          </cell>
          <cell r="W1167">
            <v>3504</v>
          </cell>
          <cell r="X1167">
            <v>3504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3504</v>
          </cell>
        </row>
        <row r="1168">
          <cell r="V1168" t="str">
            <v>SLF9728CPLBLUEMJR12A00SBD</v>
          </cell>
          <cell r="W1168">
            <v>-3216</v>
          </cell>
          <cell r="X1168">
            <v>0</v>
          </cell>
          <cell r="Y1168">
            <v>3216</v>
          </cell>
          <cell r="Z1168">
            <v>3216</v>
          </cell>
          <cell r="AA1168">
            <v>0</v>
          </cell>
          <cell r="AB1168">
            <v>3216</v>
          </cell>
          <cell r="AC1168">
            <v>0</v>
          </cell>
          <cell r="AD1168">
            <v>3216</v>
          </cell>
          <cell r="AE1168">
            <v>46060</v>
          </cell>
        </row>
        <row r="1169">
          <cell r="V1169" t="str">
            <v>SMF1754PDKBROWNJCPCOMREGSBD</v>
          </cell>
          <cell r="W1169">
            <v>0</v>
          </cell>
          <cell r="X1169">
            <v>336</v>
          </cell>
          <cell r="Y1169">
            <v>0</v>
          </cell>
          <cell r="Z1169">
            <v>0</v>
          </cell>
          <cell r="AA1169">
            <v>336</v>
          </cell>
          <cell r="AB1169">
            <v>336</v>
          </cell>
          <cell r="AC1169">
            <v>0</v>
          </cell>
        </row>
        <row r="1170">
          <cell r="V1170" t="str">
            <v>1031418WHITEHDA06DLDSBD</v>
          </cell>
          <cell r="W1170">
            <v>12</v>
          </cell>
          <cell r="X1170">
            <v>12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12</v>
          </cell>
        </row>
        <row r="1171">
          <cell r="V1171" t="str">
            <v>1032522BLACKHDA06DLDSBD</v>
          </cell>
          <cell r="W1171">
            <v>36</v>
          </cell>
          <cell r="X1171">
            <v>36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36</v>
          </cell>
        </row>
        <row r="1172">
          <cell r="V1172" t="str">
            <v>1041257CREAMREGSBD</v>
          </cell>
          <cell r="W1172">
            <v>6</v>
          </cell>
          <cell r="X1172">
            <v>6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6</v>
          </cell>
        </row>
        <row r="1173">
          <cell r="V1173" t="str">
            <v>1043119CREAMHDMC06DBDSBD</v>
          </cell>
          <cell r="W1173">
            <v>20</v>
          </cell>
          <cell r="X1173">
            <v>20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20</v>
          </cell>
        </row>
        <row r="1174">
          <cell r="V1174" t="str">
            <v>1043325GREYHDA06DBDSBD</v>
          </cell>
          <cell r="W1174">
            <v>66</v>
          </cell>
          <cell r="X1174">
            <v>66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66</v>
          </cell>
        </row>
        <row r="1175">
          <cell r="V1175" t="str">
            <v>1049346LIGHT PINKHDA03S78SBD</v>
          </cell>
          <cell r="W1175">
            <v>300</v>
          </cell>
          <cell r="X1175">
            <v>324</v>
          </cell>
          <cell r="Y1175">
            <v>0</v>
          </cell>
          <cell r="Z1175">
            <v>18</v>
          </cell>
          <cell r="AA1175">
            <v>6</v>
          </cell>
          <cell r="AB1175">
            <v>24</v>
          </cell>
          <cell r="AC1175">
            <v>300</v>
          </cell>
        </row>
        <row r="1176">
          <cell r="V1176" t="str">
            <v>1049512GREENHDA03S01SBD</v>
          </cell>
          <cell r="W1176">
            <v>213</v>
          </cell>
          <cell r="X1176">
            <v>228</v>
          </cell>
          <cell r="Y1176">
            <v>0</v>
          </cell>
          <cell r="Z1176">
            <v>12</v>
          </cell>
          <cell r="AA1176">
            <v>3</v>
          </cell>
          <cell r="AB1176">
            <v>15</v>
          </cell>
          <cell r="AC1176">
            <v>213</v>
          </cell>
        </row>
        <row r="1177">
          <cell r="V1177" t="str">
            <v>1070108BLACKHDA03S23SBD</v>
          </cell>
          <cell r="W1177">
            <v>306</v>
          </cell>
          <cell r="X1177">
            <v>351</v>
          </cell>
          <cell r="Y1177">
            <v>0</v>
          </cell>
          <cell r="Z1177">
            <v>36</v>
          </cell>
          <cell r="AA1177">
            <v>9</v>
          </cell>
          <cell r="AB1177">
            <v>45</v>
          </cell>
          <cell r="AC1177">
            <v>306</v>
          </cell>
        </row>
        <row r="1178">
          <cell r="V1178" t="str">
            <v>1072407ORANGEHDA06FTCSBD</v>
          </cell>
          <cell r="W1178">
            <v>36</v>
          </cell>
          <cell r="X1178">
            <v>36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36</v>
          </cell>
        </row>
        <row r="1179">
          <cell r="V1179" t="str">
            <v>1072512BLACKHDA06FTCSBD</v>
          </cell>
          <cell r="W1179">
            <v>18</v>
          </cell>
          <cell r="X1179">
            <v>24</v>
          </cell>
          <cell r="Y1179">
            <v>0</v>
          </cell>
          <cell r="Z1179">
            <v>6</v>
          </cell>
          <cell r="AA1179">
            <v>0</v>
          </cell>
          <cell r="AB1179">
            <v>6</v>
          </cell>
          <cell r="AC1179">
            <v>18</v>
          </cell>
        </row>
        <row r="1180">
          <cell r="V1180" t="str">
            <v>1080235GREY PLAIDHDMCREGSBD</v>
          </cell>
          <cell r="W1180">
            <v>204</v>
          </cell>
          <cell r="X1180">
            <v>252</v>
          </cell>
          <cell r="Y1180">
            <v>0</v>
          </cell>
          <cell r="Z1180">
            <v>48</v>
          </cell>
          <cell r="AA1180">
            <v>0</v>
          </cell>
          <cell r="AB1180">
            <v>48</v>
          </cell>
          <cell r="AC1180">
            <v>204</v>
          </cell>
        </row>
        <row r="1181">
          <cell r="V1181" t="str">
            <v>1539366BLACKHDA03SX6TAC</v>
          </cell>
          <cell r="W1181">
            <v>129</v>
          </cell>
          <cell r="X1181">
            <v>150</v>
          </cell>
          <cell r="Y1181">
            <v>0</v>
          </cell>
          <cell r="Z1181">
            <v>21</v>
          </cell>
          <cell r="AA1181">
            <v>0</v>
          </cell>
          <cell r="AB1181">
            <v>21</v>
          </cell>
          <cell r="AC1181">
            <v>129</v>
          </cell>
        </row>
        <row r="1182">
          <cell r="V1182" t="str">
            <v>1539506VIOLET TULIPHDA03S45SBD</v>
          </cell>
          <cell r="W1182">
            <v>234</v>
          </cell>
          <cell r="X1182">
            <v>252</v>
          </cell>
          <cell r="Y1182">
            <v>0</v>
          </cell>
          <cell r="Z1182">
            <v>12</v>
          </cell>
          <cell r="AA1182">
            <v>6</v>
          </cell>
          <cell r="AB1182">
            <v>18</v>
          </cell>
          <cell r="AC1182">
            <v>234</v>
          </cell>
        </row>
        <row r="1183">
          <cell r="V1183" t="str">
            <v>1570055ATHLETIC HEATHERHDA03S2TTAC</v>
          </cell>
          <cell r="W1183">
            <v>198</v>
          </cell>
          <cell r="X1183">
            <v>198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198</v>
          </cell>
        </row>
        <row r="1184">
          <cell r="V1184" t="str">
            <v>1579363BLACKHDA03S54SBD</v>
          </cell>
          <cell r="W1184">
            <v>612</v>
          </cell>
          <cell r="X1184">
            <v>741</v>
          </cell>
          <cell r="Y1184">
            <v>0</v>
          </cell>
          <cell r="Z1184">
            <v>123</v>
          </cell>
          <cell r="AA1184">
            <v>6</v>
          </cell>
          <cell r="AB1184">
            <v>129</v>
          </cell>
          <cell r="AC1184">
            <v>612</v>
          </cell>
        </row>
        <row r="1185">
          <cell r="V1185" t="str">
            <v>1580057BLACKREGTAC</v>
          </cell>
          <cell r="W1185">
            <v>1</v>
          </cell>
          <cell r="X1185">
            <v>1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1</v>
          </cell>
        </row>
        <row r="1186">
          <cell r="V1186" t="str">
            <v>1589360NAVY HEATHERHDA03S04TAC</v>
          </cell>
          <cell r="W1186">
            <v>90</v>
          </cell>
          <cell r="X1186">
            <v>90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90</v>
          </cell>
        </row>
        <row r="1187">
          <cell r="V1187" t="str">
            <v>1589361ATHLETIC HEATHERHDA03S07TAC</v>
          </cell>
          <cell r="W1187">
            <v>642</v>
          </cell>
          <cell r="X1187">
            <v>669</v>
          </cell>
          <cell r="Y1187">
            <v>0</v>
          </cell>
          <cell r="Z1187">
            <v>24</v>
          </cell>
          <cell r="AA1187">
            <v>3</v>
          </cell>
          <cell r="AB1187">
            <v>27</v>
          </cell>
          <cell r="AC1187">
            <v>642</v>
          </cell>
        </row>
        <row r="1188">
          <cell r="V1188" t="str">
            <v>1589361ATHLETIC HEATHERHDA03S56TAC</v>
          </cell>
          <cell r="W1188">
            <v>486</v>
          </cell>
          <cell r="X1188">
            <v>510</v>
          </cell>
          <cell r="Y1188">
            <v>0</v>
          </cell>
          <cell r="Z1188">
            <v>21</v>
          </cell>
          <cell r="AA1188">
            <v>3</v>
          </cell>
          <cell r="AB1188">
            <v>24</v>
          </cell>
          <cell r="AC1188">
            <v>486</v>
          </cell>
        </row>
        <row r="1189">
          <cell r="V1189" t="str">
            <v>1590055ATHLETIC HEATHERHDA03SLGTAC</v>
          </cell>
          <cell r="W1189">
            <v>111</v>
          </cell>
          <cell r="X1189">
            <v>111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111</v>
          </cell>
        </row>
        <row r="1190">
          <cell r="V1190" t="str">
            <v>1599361ATHLETIC HEATHERHDA03SMDTAC</v>
          </cell>
          <cell r="W1190">
            <v>291</v>
          </cell>
          <cell r="X1190">
            <v>324</v>
          </cell>
          <cell r="Y1190">
            <v>0</v>
          </cell>
          <cell r="Z1190">
            <v>30</v>
          </cell>
          <cell r="AA1190">
            <v>3</v>
          </cell>
          <cell r="AB1190">
            <v>33</v>
          </cell>
          <cell r="AC1190">
            <v>291</v>
          </cell>
        </row>
        <row r="1191">
          <cell r="V1191" t="str">
            <v>1599361ATHLETIC HEATHERHDMCREGTAC</v>
          </cell>
          <cell r="W1191">
            <v>12</v>
          </cell>
          <cell r="X1191">
            <v>12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12</v>
          </cell>
        </row>
        <row r="1192">
          <cell r="V1192" t="str">
            <v>SCK261077NAVYALDREGSBD</v>
          </cell>
          <cell r="W1192">
            <v>12</v>
          </cell>
          <cell r="X1192">
            <v>12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12</v>
          </cell>
        </row>
        <row r="1193">
          <cell r="V1193" t="str">
            <v>SCK267525NAVYAMZCOMREGSBD</v>
          </cell>
          <cell r="W1193">
            <v>100</v>
          </cell>
          <cell r="X1193">
            <v>120</v>
          </cell>
          <cell r="Y1193">
            <v>0</v>
          </cell>
          <cell r="Z1193">
            <v>20</v>
          </cell>
          <cell r="AA1193">
            <v>0</v>
          </cell>
          <cell r="AB1193">
            <v>20</v>
          </cell>
          <cell r="AC1193">
            <v>100</v>
          </cell>
        </row>
        <row r="1194">
          <cell r="V1194" t="str">
            <v>SCK267596GREYAMZCOMREGSBD</v>
          </cell>
          <cell r="W1194">
            <v>72</v>
          </cell>
          <cell r="X1194">
            <v>72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72</v>
          </cell>
        </row>
        <row r="1195">
          <cell r="V1195" t="str">
            <v>SCK29144NAVYRKR06F10SBD</v>
          </cell>
          <cell r="W1195">
            <v>-300</v>
          </cell>
          <cell r="X1195">
            <v>0</v>
          </cell>
          <cell r="Y1195">
            <v>300</v>
          </cell>
          <cell r="Z1195">
            <v>300</v>
          </cell>
          <cell r="AA1195">
            <v>0</v>
          </cell>
          <cell r="AB1195">
            <v>300</v>
          </cell>
          <cell r="AC1195">
            <v>0</v>
          </cell>
          <cell r="AD1195">
            <v>300</v>
          </cell>
          <cell r="AE1195">
            <v>46051</v>
          </cell>
        </row>
        <row r="1196">
          <cell r="V1196" t="str">
            <v>SCK29620SAGE GREENALDREGSBD</v>
          </cell>
          <cell r="W1196">
            <v>-528</v>
          </cell>
          <cell r="X1196">
            <v>0</v>
          </cell>
          <cell r="Y1196">
            <v>528</v>
          </cell>
          <cell r="Z1196">
            <v>528</v>
          </cell>
          <cell r="AA1196">
            <v>0</v>
          </cell>
          <cell r="AB1196">
            <v>528</v>
          </cell>
          <cell r="AC1196">
            <v>0</v>
          </cell>
          <cell r="AD1196">
            <v>528</v>
          </cell>
          <cell r="AE1196">
            <v>46087</v>
          </cell>
        </row>
        <row r="1197">
          <cell r="V1197" t="str">
            <v>SCK29665HONEY CARAMELALDREGSBD</v>
          </cell>
          <cell r="W1197">
            <v>-1056</v>
          </cell>
          <cell r="X1197">
            <v>0</v>
          </cell>
          <cell r="Y1197">
            <v>1056</v>
          </cell>
          <cell r="Z1197">
            <v>1056</v>
          </cell>
          <cell r="AA1197">
            <v>0</v>
          </cell>
          <cell r="AB1197">
            <v>1056</v>
          </cell>
          <cell r="AC1197">
            <v>0</v>
          </cell>
          <cell r="AD1197">
            <v>1056</v>
          </cell>
          <cell r="AE1197">
            <v>46092</v>
          </cell>
        </row>
        <row r="1198">
          <cell r="V1198" t="str">
            <v>SCK29665HONEY CARAMELVONREGSBD</v>
          </cell>
          <cell r="W1198">
            <v>-84</v>
          </cell>
          <cell r="X1198">
            <v>0</v>
          </cell>
          <cell r="Y1198">
            <v>84</v>
          </cell>
          <cell r="Z1198">
            <v>84</v>
          </cell>
          <cell r="AA1198">
            <v>0</v>
          </cell>
          <cell r="AB1198">
            <v>84</v>
          </cell>
          <cell r="AC1198">
            <v>0</v>
          </cell>
          <cell r="AD1198">
            <v>84</v>
          </cell>
          <cell r="AE1198">
            <v>46092</v>
          </cell>
        </row>
        <row r="1199">
          <cell r="V1199" t="str">
            <v>SLF1047APLPINKMJR12A00SBD</v>
          </cell>
          <cell r="W1199">
            <v>-3216</v>
          </cell>
          <cell r="X1199">
            <v>0</v>
          </cell>
          <cell r="Y1199">
            <v>3216</v>
          </cell>
          <cell r="Z1199">
            <v>3216</v>
          </cell>
          <cell r="AA1199">
            <v>0</v>
          </cell>
          <cell r="AB1199">
            <v>3216</v>
          </cell>
          <cell r="AC1199">
            <v>0</v>
          </cell>
          <cell r="AD1199">
            <v>3216</v>
          </cell>
          <cell r="AE1199">
            <v>46060</v>
          </cell>
        </row>
        <row r="1200">
          <cell r="V1200" t="str">
            <v>SLF2902PRRBLACK12D07SBD</v>
          </cell>
          <cell r="W1200">
            <v>0</v>
          </cell>
          <cell r="X1200">
            <v>240</v>
          </cell>
          <cell r="Y1200">
            <v>0</v>
          </cell>
          <cell r="Z1200">
            <v>0</v>
          </cell>
          <cell r="AA1200">
            <v>240</v>
          </cell>
          <cell r="AB1200">
            <v>240</v>
          </cell>
          <cell r="AC1200">
            <v>0</v>
          </cell>
        </row>
        <row r="1201">
          <cell r="V1201" t="str">
            <v>SLF3381PRRPINKREGSBD</v>
          </cell>
          <cell r="W1201">
            <v>1</v>
          </cell>
          <cell r="X1201">
            <v>1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1</v>
          </cell>
        </row>
        <row r="1202">
          <cell r="V1202" t="str">
            <v>SLF4639PRRAPRICOTH12A35SBD</v>
          </cell>
          <cell r="W1202">
            <v>5400</v>
          </cell>
          <cell r="X1202">
            <v>5400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5400</v>
          </cell>
        </row>
        <row r="1203">
          <cell r="V1203" t="str">
            <v>SLF4639PRRIVORYREGSBD</v>
          </cell>
          <cell r="W1203">
            <v>0</v>
          </cell>
          <cell r="X1203">
            <v>2</v>
          </cell>
          <cell r="Y1203">
            <v>0</v>
          </cell>
          <cell r="Z1203">
            <v>2</v>
          </cell>
          <cell r="AA1203">
            <v>0</v>
          </cell>
          <cell r="AB1203">
            <v>2</v>
          </cell>
          <cell r="AC1203">
            <v>0</v>
          </cell>
        </row>
        <row r="1204">
          <cell r="V1204" t="str">
            <v>SLF4931BUSNAVYAMZCOMREGSBD</v>
          </cell>
          <cell r="W1204">
            <v>12</v>
          </cell>
          <cell r="X1204">
            <v>12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12</v>
          </cell>
        </row>
        <row r="1205">
          <cell r="V1205" t="str">
            <v>SLF4951ARRBLACKAMZCOMREGSBD</v>
          </cell>
          <cell r="W1205">
            <v>84</v>
          </cell>
          <cell r="X1205">
            <v>84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84</v>
          </cell>
        </row>
        <row r="1206">
          <cell r="V1206" t="str">
            <v>SLF6528AJBIVORYH12A35SBD</v>
          </cell>
          <cell r="W1206">
            <v>0</v>
          </cell>
          <cell r="X1206">
            <v>1728</v>
          </cell>
          <cell r="Y1206">
            <v>0</v>
          </cell>
          <cell r="Z1206">
            <v>1728</v>
          </cell>
          <cell r="AA1206">
            <v>0</v>
          </cell>
          <cell r="AB1206">
            <v>1728</v>
          </cell>
          <cell r="AC1206">
            <v>0</v>
          </cell>
        </row>
        <row r="1207">
          <cell r="V1207" t="str">
            <v>SLF7042AHWGREYREGSBD</v>
          </cell>
          <cell r="W1207">
            <v>1</v>
          </cell>
          <cell r="X1207">
            <v>1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1</v>
          </cell>
        </row>
        <row r="1208">
          <cell r="V1208" t="str">
            <v>SLF7264AGRIVORYREGSBD</v>
          </cell>
          <cell r="W1208">
            <v>1</v>
          </cell>
          <cell r="X1208">
            <v>1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1</v>
          </cell>
        </row>
        <row r="1209">
          <cell r="V1209" t="str">
            <v>SLF8100AJBLAVENDERHREGSBD</v>
          </cell>
          <cell r="W1209">
            <v>81</v>
          </cell>
          <cell r="X1209">
            <v>81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81</v>
          </cell>
        </row>
        <row r="1210">
          <cell r="V1210" t="str">
            <v>SLF8383AHWBLUSHREGSBD</v>
          </cell>
          <cell r="W1210">
            <v>1</v>
          </cell>
          <cell r="X1210">
            <v>1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1</v>
          </cell>
        </row>
        <row r="1211">
          <cell r="V1211" t="str">
            <v>SLF8464BLXPINKH12A35SBD</v>
          </cell>
          <cell r="W1211">
            <v>1188</v>
          </cell>
          <cell r="X1211">
            <v>1188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1188</v>
          </cell>
        </row>
        <row r="1212">
          <cell r="V1212" t="str">
            <v>SLF8554AJBYELLOWREGSBD</v>
          </cell>
          <cell r="W1212">
            <v>20</v>
          </cell>
          <cell r="X1212">
            <v>20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20</v>
          </cell>
        </row>
        <row r="1213">
          <cell r="V1213" t="str">
            <v>SLF8700AHWCREAMDIL08A05SBD</v>
          </cell>
          <cell r="W1213">
            <v>432</v>
          </cell>
          <cell r="X1213">
            <v>432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432</v>
          </cell>
        </row>
        <row r="1214">
          <cell r="V1214" t="str">
            <v>SLF8811AJBWATERMELONH08A03SBD</v>
          </cell>
          <cell r="W1214">
            <v>32</v>
          </cell>
          <cell r="X1214">
            <v>32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32</v>
          </cell>
        </row>
        <row r="1215">
          <cell r="V1215" t="str">
            <v>YB27284SAHARAXREGSBD</v>
          </cell>
          <cell r="W1215">
            <v>5180</v>
          </cell>
          <cell r="X1215">
            <v>7413</v>
          </cell>
          <cell r="Y1215">
            <v>1524</v>
          </cell>
          <cell r="Z1215">
            <v>2233</v>
          </cell>
          <cell r="AA1215">
            <v>0</v>
          </cell>
          <cell r="AB1215">
            <v>2233</v>
          </cell>
          <cell r="AC1215">
            <v>6704</v>
          </cell>
          <cell r="AD1215">
            <v>1524</v>
          </cell>
          <cell r="AE1215">
            <v>46107</v>
          </cell>
        </row>
        <row r="1216">
          <cell r="V1216" t="str">
            <v>YB50670SAHARAALDREGSBD</v>
          </cell>
          <cell r="W1216">
            <v>2466</v>
          </cell>
          <cell r="X1216">
            <v>2466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2466</v>
          </cell>
        </row>
        <row r="1217">
          <cell r="V1217" t="str">
            <v>YB56564DARK TANALDXREGSBD</v>
          </cell>
          <cell r="W1217">
            <v>-1248</v>
          </cell>
          <cell r="X1217">
            <v>0</v>
          </cell>
          <cell r="Y1217">
            <v>1248</v>
          </cell>
          <cell r="Z1217">
            <v>1248</v>
          </cell>
          <cell r="AA1217">
            <v>0</v>
          </cell>
          <cell r="AB1217">
            <v>1248</v>
          </cell>
          <cell r="AC1217">
            <v>0</v>
          </cell>
          <cell r="AD1217">
            <v>1248</v>
          </cell>
          <cell r="AE1217">
            <v>46076</v>
          </cell>
        </row>
        <row r="1218">
          <cell r="V1218" t="str">
            <v>YG56151LINENAMZCOMREGSBD</v>
          </cell>
          <cell r="W1218">
            <v>855</v>
          </cell>
          <cell r="X1218">
            <v>855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855</v>
          </cell>
        </row>
        <row r="1219">
          <cell r="V1219" t="str">
            <v>1023204PINK PRINTHDA06FTCSBD</v>
          </cell>
          <cell r="W1219">
            <v>48</v>
          </cell>
          <cell r="X1219">
            <v>48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48</v>
          </cell>
        </row>
        <row r="1220">
          <cell r="V1220" t="str">
            <v>1023319BLUEHDA06FTCSBD</v>
          </cell>
          <cell r="W1220">
            <v>138</v>
          </cell>
          <cell r="X1220">
            <v>138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138</v>
          </cell>
        </row>
        <row r="1221">
          <cell r="V1221" t="str">
            <v>1023324BLUE PLAIDHDA06FTCSBD</v>
          </cell>
          <cell r="W1221">
            <v>150</v>
          </cell>
          <cell r="X1221">
            <v>150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150</v>
          </cell>
        </row>
        <row r="1222">
          <cell r="V1222" t="str">
            <v>1024411BLACKHDA06FTCSBD</v>
          </cell>
          <cell r="W1222">
            <v>6</v>
          </cell>
          <cell r="X1222">
            <v>6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6</v>
          </cell>
        </row>
        <row r="1223">
          <cell r="V1223" t="str">
            <v>1029348GREYHDA06FTCSBD</v>
          </cell>
          <cell r="W1223">
            <v>114</v>
          </cell>
          <cell r="X1223">
            <v>114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114</v>
          </cell>
        </row>
        <row r="1224">
          <cell r="V1224" t="str">
            <v>1032410ORANGEHDA06DLDSBD</v>
          </cell>
          <cell r="W1224">
            <v>24</v>
          </cell>
          <cell r="X1224">
            <v>24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24</v>
          </cell>
        </row>
        <row r="1225">
          <cell r="V1225" t="str">
            <v>1033418PURPLE PLAIDHDA06DLDSBD</v>
          </cell>
          <cell r="W1225">
            <v>30</v>
          </cell>
          <cell r="X1225">
            <v>30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30</v>
          </cell>
        </row>
        <row r="1226">
          <cell r="V1226" t="str">
            <v>1042305GREENHDA06DBDSBD</v>
          </cell>
          <cell r="W1226">
            <v>102</v>
          </cell>
          <cell r="X1226">
            <v>102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102</v>
          </cell>
        </row>
        <row r="1227">
          <cell r="V1227" t="str">
            <v>1043119CREAMHDA06DBDSBD</v>
          </cell>
          <cell r="W1227">
            <v>24</v>
          </cell>
          <cell r="X1227">
            <v>24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24</v>
          </cell>
        </row>
        <row r="1228">
          <cell r="V1228" t="str">
            <v>1043324BLUE PLAIDHDA06DBDSBD</v>
          </cell>
          <cell r="W1228">
            <v>84</v>
          </cell>
          <cell r="X1228">
            <v>84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84</v>
          </cell>
        </row>
        <row r="1229">
          <cell r="V1229" t="str">
            <v>1043506PINKHDA06DBDSBD</v>
          </cell>
          <cell r="W1229">
            <v>18</v>
          </cell>
          <cell r="X1229">
            <v>24</v>
          </cell>
          <cell r="Y1229">
            <v>0</v>
          </cell>
          <cell r="Z1229">
            <v>0</v>
          </cell>
          <cell r="AA1229">
            <v>6</v>
          </cell>
          <cell r="AB1229">
            <v>6</v>
          </cell>
          <cell r="AC1229">
            <v>18</v>
          </cell>
        </row>
        <row r="1230">
          <cell r="V1230" t="str">
            <v>1070108BLACKHDA03S54SBD</v>
          </cell>
          <cell r="W1230">
            <v>459</v>
          </cell>
          <cell r="X1230">
            <v>510</v>
          </cell>
          <cell r="Y1230">
            <v>0</v>
          </cell>
          <cell r="Z1230">
            <v>33</v>
          </cell>
          <cell r="AA1230">
            <v>18</v>
          </cell>
          <cell r="AB1230">
            <v>51</v>
          </cell>
          <cell r="AC1230">
            <v>459</v>
          </cell>
        </row>
        <row r="1231">
          <cell r="V1231" t="str">
            <v>1072213BLUEHDMCREGSBD</v>
          </cell>
          <cell r="W1231">
            <v>24</v>
          </cell>
          <cell r="X1231">
            <v>24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24</v>
          </cell>
        </row>
        <row r="1232">
          <cell r="V1232" t="str">
            <v>1079347ORANGEHDMCREGSBD</v>
          </cell>
          <cell r="W1232">
            <v>402</v>
          </cell>
          <cell r="X1232">
            <v>534</v>
          </cell>
          <cell r="Y1232">
            <v>0</v>
          </cell>
          <cell r="Z1232">
            <v>132</v>
          </cell>
          <cell r="AA1232">
            <v>0</v>
          </cell>
          <cell r="AB1232">
            <v>132</v>
          </cell>
          <cell r="AC1232">
            <v>402</v>
          </cell>
        </row>
        <row r="1233">
          <cell r="V1233" t="str">
            <v>1079513GREENHDA03S54SBD</v>
          </cell>
          <cell r="W1233">
            <v>309</v>
          </cell>
          <cell r="X1233">
            <v>333</v>
          </cell>
          <cell r="Y1233">
            <v>0</v>
          </cell>
          <cell r="Z1233">
            <v>12</v>
          </cell>
          <cell r="AA1233">
            <v>12</v>
          </cell>
          <cell r="AB1233">
            <v>24</v>
          </cell>
          <cell r="AC1233">
            <v>309</v>
          </cell>
        </row>
        <row r="1234">
          <cell r="V1234" t="str">
            <v>1080108BLACKHDMCREGSBD</v>
          </cell>
          <cell r="W1234">
            <v>233</v>
          </cell>
          <cell r="X1234">
            <v>281</v>
          </cell>
          <cell r="Y1234">
            <v>0</v>
          </cell>
          <cell r="Z1234">
            <v>48</v>
          </cell>
          <cell r="AA1234">
            <v>0</v>
          </cell>
          <cell r="AB1234">
            <v>48</v>
          </cell>
          <cell r="AC1234">
            <v>233</v>
          </cell>
        </row>
        <row r="1235">
          <cell r="V1235" t="str">
            <v>1081221ORANGEHDMCREGSBD</v>
          </cell>
          <cell r="W1235">
            <v>24</v>
          </cell>
          <cell r="X1235">
            <v>24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24</v>
          </cell>
        </row>
        <row r="1236">
          <cell r="V1236" t="str">
            <v>1081624ATHLETIC HEATHERHDA08TTBDI</v>
          </cell>
          <cell r="W1236">
            <v>-16</v>
          </cell>
          <cell r="X1236">
            <v>0</v>
          </cell>
          <cell r="Y1236">
            <v>16</v>
          </cell>
          <cell r="Z1236">
            <v>16</v>
          </cell>
          <cell r="AA1236">
            <v>0</v>
          </cell>
          <cell r="AB1236">
            <v>16</v>
          </cell>
          <cell r="AC1236">
            <v>0</v>
          </cell>
          <cell r="AD1236">
            <v>16</v>
          </cell>
          <cell r="AE1236">
            <v>46028</v>
          </cell>
        </row>
        <row r="1237">
          <cell r="V1237" t="str">
            <v>SMF4854ADKNAVYZAPREGSBD</v>
          </cell>
          <cell r="W1237">
            <v>0</v>
          </cell>
          <cell r="X1237">
            <v>440</v>
          </cell>
          <cell r="Y1237">
            <v>0</v>
          </cell>
          <cell r="Z1237">
            <v>0</v>
          </cell>
          <cell r="AA1237">
            <v>440</v>
          </cell>
          <cell r="AB1237">
            <v>440</v>
          </cell>
          <cell r="AC1237">
            <v>0</v>
          </cell>
        </row>
        <row r="1238">
          <cell r="V1238" t="str">
            <v>SMF4880ADKNAVYAMZCOMREGSBD</v>
          </cell>
          <cell r="W1238">
            <v>0</v>
          </cell>
          <cell r="X1238">
            <v>301</v>
          </cell>
          <cell r="Y1238">
            <v>0</v>
          </cell>
          <cell r="Z1238">
            <v>0</v>
          </cell>
          <cell r="AA1238">
            <v>301</v>
          </cell>
          <cell r="AB1238">
            <v>301</v>
          </cell>
          <cell r="AC1238">
            <v>0</v>
          </cell>
        </row>
        <row r="1239">
          <cell r="V1239" t="str">
            <v>SMF6808APLCHESTNUTMJRREGSBD</v>
          </cell>
          <cell r="W1239">
            <v>-3800</v>
          </cell>
          <cell r="X1239">
            <v>0</v>
          </cell>
          <cell r="Y1239">
            <v>3800</v>
          </cell>
          <cell r="Z1239">
            <v>3800</v>
          </cell>
          <cell r="AA1239">
            <v>0</v>
          </cell>
          <cell r="AB1239">
            <v>3800</v>
          </cell>
          <cell r="AC1239">
            <v>0</v>
          </cell>
          <cell r="AD1239">
            <v>3000</v>
          </cell>
          <cell r="AE1239">
            <v>45983</v>
          </cell>
          <cell r="AF1239">
            <v>800</v>
          </cell>
          <cell r="AG1239">
            <v>45995</v>
          </cell>
        </row>
        <row r="1240">
          <cell r="V1240" t="str">
            <v>SMNF3329IZBROWNREGAMAZON</v>
          </cell>
          <cell r="W1240">
            <v>164</v>
          </cell>
          <cell r="X1240">
            <v>164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164</v>
          </cell>
        </row>
        <row r="1241">
          <cell r="V1241" t="str">
            <v>STF3446APABLUE REDAMZCOMREGWMART</v>
          </cell>
          <cell r="W1241">
            <v>80</v>
          </cell>
          <cell r="X1241">
            <v>80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80</v>
          </cell>
        </row>
        <row r="1242">
          <cell r="V1242" t="str">
            <v>STF6916APABLUEREGSBD</v>
          </cell>
          <cell r="W1242">
            <v>1</v>
          </cell>
          <cell r="X1242">
            <v>1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1</v>
          </cell>
        </row>
        <row r="1243">
          <cell r="V1243" t="str">
            <v>STF9917WPLPINKWMTREGDI</v>
          </cell>
          <cell r="W1243">
            <v>-25068</v>
          </cell>
          <cell r="X1243">
            <v>0</v>
          </cell>
          <cell r="Y1243">
            <v>25068</v>
          </cell>
          <cell r="Z1243">
            <v>25068</v>
          </cell>
          <cell r="AA1243">
            <v>0</v>
          </cell>
          <cell r="AB1243">
            <v>25068</v>
          </cell>
          <cell r="AC1243">
            <v>0</v>
          </cell>
          <cell r="AD1243">
            <v>10068</v>
          </cell>
          <cell r="AE1243">
            <v>46020</v>
          </cell>
          <cell r="AF1243">
            <v>15000</v>
          </cell>
          <cell r="AG1243">
            <v>46076</v>
          </cell>
        </row>
        <row r="1244">
          <cell r="V1244" t="str">
            <v>STK19108CHEETAHX12F28SBD</v>
          </cell>
          <cell r="W1244">
            <v>12</v>
          </cell>
          <cell r="X1244">
            <v>12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12</v>
          </cell>
        </row>
        <row r="1245">
          <cell r="V1245" t="str">
            <v>STK19391SWEET ROSE STRAWBERRIESIDKREGDI</v>
          </cell>
          <cell r="W1245">
            <v>-300</v>
          </cell>
          <cell r="X1245">
            <v>0</v>
          </cell>
          <cell r="Y1245">
            <v>300</v>
          </cell>
          <cell r="Z1245">
            <v>300</v>
          </cell>
          <cell r="AA1245">
            <v>0</v>
          </cell>
          <cell r="AB1245">
            <v>300</v>
          </cell>
          <cell r="AC1245">
            <v>0</v>
          </cell>
          <cell r="AD1245">
            <v>300</v>
          </cell>
          <cell r="AE1245">
            <v>46044</v>
          </cell>
        </row>
        <row r="1246">
          <cell r="V1246" t="str">
            <v>STK19413LEMON DELIGHTXREGSBD</v>
          </cell>
          <cell r="W1246">
            <v>-250</v>
          </cell>
          <cell r="X1246">
            <v>0</v>
          </cell>
          <cell r="Y1246">
            <v>1032</v>
          </cell>
          <cell r="Z1246">
            <v>250</v>
          </cell>
          <cell r="AA1246">
            <v>0</v>
          </cell>
          <cell r="AB1246">
            <v>250</v>
          </cell>
          <cell r="AC1246">
            <v>782</v>
          </cell>
          <cell r="AD1246">
            <v>1032</v>
          </cell>
          <cell r="AE1246">
            <v>46087</v>
          </cell>
        </row>
        <row r="1247">
          <cell r="V1247" t="str">
            <v>STK19464LEMON DELIGHTXREGSBD</v>
          </cell>
          <cell r="W1247">
            <v>-170</v>
          </cell>
          <cell r="X1247">
            <v>0</v>
          </cell>
          <cell r="Y1247">
            <v>612</v>
          </cell>
          <cell r="Z1247">
            <v>170</v>
          </cell>
          <cell r="AA1247">
            <v>0</v>
          </cell>
          <cell r="AB1247">
            <v>170</v>
          </cell>
          <cell r="AC1247">
            <v>442</v>
          </cell>
          <cell r="AD1247">
            <v>612</v>
          </cell>
          <cell r="AE1247">
            <v>46092</v>
          </cell>
        </row>
        <row r="1248">
          <cell r="V1248" t="str">
            <v>STK263483NAVYALDXREGSBD</v>
          </cell>
          <cell r="W1248">
            <v>-624</v>
          </cell>
          <cell r="X1248">
            <v>0</v>
          </cell>
          <cell r="Y1248">
            <v>624</v>
          </cell>
          <cell r="Z1248">
            <v>624</v>
          </cell>
          <cell r="AA1248">
            <v>0</v>
          </cell>
          <cell r="AB1248">
            <v>624</v>
          </cell>
          <cell r="AC1248">
            <v>0</v>
          </cell>
          <cell r="AD1248">
            <v>624</v>
          </cell>
          <cell r="AE1248">
            <v>46041</v>
          </cell>
        </row>
        <row r="1249">
          <cell r="V1249" t="str">
            <v>STK263941TAN-BEIGEAMZCOMREGSBD</v>
          </cell>
          <cell r="W1249">
            <v>1219</v>
          </cell>
          <cell r="X1249">
            <v>1819</v>
          </cell>
          <cell r="Y1249">
            <v>0</v>
          </cell>
          <cell r="Z1249">
            <v>600</v>
          </cell>
          <cell r="AA1249">
            <v>0</v>
          </cell>
          <cell r="AB1249">
            <v>600</v>
          </cell>
          <cell r="AC1249">
            <v>1219</v>
          </cell>
        </row>
        <row r="1250">
          <cell r="V1250" t="str">
            <v>STK263941TAN-BEIGEXREGSBD</v>
          </cell>
          <cell r="W1250">
            <v>0</v>
          </cell>
          <cell r="X1250">
            <v>0</v>
          </cell>
          <cell r="Y1250">
            <v>1548</v>
          </cell>
          <cell r="Z1250">
            <v>0</v>
          </cell>
          <cell r="AA1250">
            <v>0</v>
          </cell>
          <cell r="AB1250">
            <v>0</v>
          </cell>
          <cell r="AC1250">
            <v>1548</v>
          </cell>
          <cell r="AD1250">
            <v>1548</v>
          </cell>
          <cell r="AE1250">
            <v>46087</v>
          </cell>
        </row>
        <row r="1251">
          <cell r="V1251" t="str">
            <v>STK264274BLACKALDREGSBD</v>
          </cell>
          <cell r="W1251">
            <v>469</v>
          </cell>
          <cell r="X1251">
            <v>616</v>
          </cell>
          <cell r="Y1251">
            <v>0</v>
          </cell>
          <cell r="Z1251">
            <v>70</v>
          </cell>
          <cell r="AA1251">
            <v>77</v>
          </cell>
          <cell r="AB1251">
            <v>147</v>
          </cell>
          <cell r="AC1251">
            <v>469</v>
          </cell>
        </row>
        <row r="1252">
          <cell r="V1252" t="str">
            <v>STK264274BLACKAMZCOMREGSBD</v>
          </cell>
          <cell r="W1252">
            <v>743</v>
          </cell>
          <cell r="X1252">
            <v>1030</v>
          </cell>
          <cell r="Y1252">
            <v>0</v>
          </cell>
          <cell r="Z1252">
            <v>169</v>
          </cell>
          <cell r="AA1252">
            <v>118</v>
          </cell>
          <cell r="AB1252">
            <v>287</v>
          </cell>
          <cell r="AC1252">
            <v>743</v>
          </cell>
        </row>
        <row r="1253">
          <cell r="V1253" t="str">
            <v>STK264274BLACKXREGSBD</v>
          </cell>
          <cell r="W1253">
            <v>-72</v>
          </cell>
          <cell r="X1253">
            <v>195</v>
          </cell>
          <cell r="Y1253">
            <v>1200</v>
          </cell>
          <cell r="Z1253">
            <v>267</v>
          </cell>
          <cell r="AA1253">
            <v>0</v>
          </cell>
          <cell r="AB1253">
            <v>267</v>
          </cell>
          <cell r="AC1253">
            <v>1128</v>
          </cell>
          <cell r="AD1253">
            <v>1200</v>
          </cell>
          <cell r="AE1253">
            <v>46076</v>
          </cell>
        </row>
        <row r="1254">
          <cell r="V1254" t="str">
            <v>STK267198BLACKALDREGSBD</v>
          </cell>
          <cell r="W1254">
            <v>3</v>
          </cell>
          <cell r="X1254">
            <v>3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3</v>
          </cell>
        </row>
        <row r="1255">
          <cell r="V1255" t="str">
            <v>STK267405KHAKIXREGSBD</v>
          </cell>
          <cell r="W1255">
            <v>555</v>
          </cell>
          <cell r="X1255">
            <v>951</v>
          </cell>
          <cell r="Y1255">
            <v>0</v>
          </cell>
          <cell r="Z1255">
            <v>396</v>
          </cell>
          <cell r="AA1255">
            <v>0</v>
          </cell>
          <cell r="AB1255">
            <v>396</v>
          </cell>
          <cell r="AC1255">
            <v>555</v>
          </cell>
        </row>
        <row r="1256">
          <cell r="V1256" t="str">
            <v>STK267524WHITENORREGSBD</v>
          </cell>
          <cell r="W1256">
            <v>45</v>
          </cell>
          <cell r="X1256">
            <v>45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45</v>
          </cell>
        </row>
        <row r="1257">
          <cell r="V1257" t="str">
            <v>STK29100OAT MILKNORREGSBD</v>
          </cell>
          <cell r="W1257">
            <v>96</v>
          </cell>
          <cell r="X1257">
            <v>96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96</v>
          </cell>
        </row>
        <row r="1258">
          <cell r="V1258" t="str">
            <v>STK29100OAT MILKNORCOMREGSBD</v>
          </cell>
          <cell r="W1258">
            <v>54</v>
          </cell>
          <cell r="X1258">
            <v>54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54</v>
          </cell>
        </row>
        <row r="1259">
          <cell r="V1259" t="str">
            <v>STK29372BONEXREGSBD</v>
          </cell>
          <cell r="W1259">
            <v>-240</v>
          </cell>
          <cell r="X1259">
            <v>0</v>
          </cell>
          <cell r="Y1259">
            <v>780</v>
          </cell>
          <cell r="Z1259">
            <v>240</v>
          </cell>
          <cell r="AA1259">
            <v>0</v>
          </cell>
          <cell r="AB1259">
            <v>240</v>
          </cell>
          <cell r="AC1259">
            <v>540</v>
          </cell>
          <cell r="AD1259">
            <v>780</v>
          </cell>
          <cell r="AE1259">
            <v>46087</v>
          </cell>
        </row>
        <row r="1260">
          <cell r="V1260" t="str">
            <v>1599362CHARCOAL HEATHERHDA03SMDTAC</v>
          </cell>
          <cell r="W1260">
            <v>630</v>
          </cell>
          <cell r="X1260">
            <v>654</v>
          </cell>
          <cell r="Y1260">
            <v>0</v>
          </cell>
          <cell r="Z1260">
            <v>24</v>
          </cell>
          <cell r="AA1260">
            <v>0</v>
          </cell>
          <cell r="AB1260">
            <v>24</v>
          </cell>
          <cell r="AC1260">
            <v>630</v>
          </cell>
        </row>
        <row r="1261">
          <cell r="V1261" t="str">
            <v>1599363BLACKHDA03SLGTAC</v>
          </cell>
          <cell r="W1261">
            <v>117</v>
          </cell>
          <cell r="X1261">
            <v>120</v>
          </cell>
          <cell r="Y1261">
            <v>0</v>
          </cell>
          <cell r="Z1261">
            <v>3</v>
          </cell>
          <cell r="AA1261">
            <v>0</v>
          </cell>
          <cell r="AB1261">
            <v>3</v>
          </cell>
          <cell r="AC1261">
            <v>117</v>
          </cell>
        </row>
        <row r="1262">
          <cell r="V1262" t="str">
            <v>1599504BLACKREGTAC</v>
          </cell>
          <cell r="W1262">
            <v>1</v>
          </cell>
          <cell r="X1262">
            <v>1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1</v>
          </cell>
        </row>
        <row r="1263">
          <cell r="V1263" t="str">
            <v>2011241CREAMHDMCREGSBD</v>
          </cell>
          <cell r="W1263">
            <v>24</v>
          </cell>
          <cell r="X1263">
            <v>24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24</v>
          </cell>
        </row>
        <row r="1264">
          <cell r="V1264" t="str">
            <v>2011516LIGHT PURPLEHDA06FIDSBD</v>
          </cell>
          <cell r="W1264">
            <v>84</v>
          </cell>
          <cell r="X1264">
            <v>84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84</v>
          </cell>
        </row>
        <row r="1265">
          <cell r="V1265" t="str">
            <v>2012510BLACK WHITEHDA06FIDSBD</v>
          </cell>
          <cell r="W1265">
            <v>180</v>
          </cell>
          <cell r="X1265">
            <v>180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180</v>
          </cell>
        </row>
        <row r="1266">
          <cell r="V1266" t="str">
            <v>2022404WHITE BLACKHDA06FTDSBD</v>
          </cell>
          <cell r="W1266">
            <v>12</v>
          </cell>
          <cell r="X1266">
            <v>12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12</v>
          </cell>
        </row>
        <row r="1267">
          <cell r="V1267" t="str">
            <v>2060106GREY PLAIDHDMCREGSBD</v>
          </cell>
          <cell r="W1267">
            <v>111</v>
          </cell>
          <cell r="X1267">
            <v>183</v>
          </cell>
          <cell r="Y1267">
            <v>0</v>
          </cell>
          <cell r="Z1267">
            <v>72</v>
          </cell>
          <cell r="AA1267">
            <v>0</v>
          </cell>
          <cell r="AB1267">
            <v>72</v>
          </cell>
          <cell r="AC1267">
            <v>111</v>
          </cell>
        </row>
        <row r="1268">
          <cell r="V1268" t="str">
            <v>2061604TAN CREAMHDMCREGSBD</v>
          </cell>
          <cell r="W1268">
            <v>-72</v>
          </cell>
          <cell r="X1268">
            <v>0</v>
          </cell>
          <cell r="Y1268">
            <v>72</v>
          </cell>
          <cell r="Z1268">
            <v>72</v>
          </cell>
          <cell r="AA1268">
            <v>0</v>
          </cell>
          <cell r="AB1268">
            <v>72</v>
          </cell>
          <cell r="AC1268">
            <v>0</v>
          </cell>
          <cell r="AD1268">
            <v>72</v>
          </cell>
          <cell r="AE1268">
            <v>46071</v>
          </cell>
        </row>
        <row r="1269">
          <cell r="V1269" t="str">
            <v>2070106GREY PLAIDHDA03S23SBD</v>
          </cell>
          <cell r="W1269">
            <v>366</v>
          </cell>
          <cell r="X1269">
            <v>396</v>
          </cell>
          <cell r="Y1269">
            <v>0</v>
          </cell>
          <cell r="Z1269">
            <v>21</v>
          </cell>
          <cell r="AA1269">
            <v>9</v>
          </cell>
          <cell r="AB1269">
            <v>30</v>
          </cell>
          <cell r="AC1269">
            <v>366</v>
          </cell>
        </row>
        <row r="1270">
          <cell r="V1270" t="str">
            <v>2070106GREY PLAIDHDA03S45SBD</v>
          </cell>
          <cell r="W1270">
            <v>465</v>
          </cell>
          <cell r="X1270">
            <v>480</v>
          </cell>
          <cell r="Y1270">
            <v>0</v>
          </cell>
          <cell r="Z1270">
            <v>6</v>
          </cell>
          <cell r="AA1270">
            <v>9</v>
          </cell>
          <cell r="AB1270">
            <v>15</v>
          </cell>
          <cell r="AC1270">
            <v>465</v>
          </cell>
        </row>
        <row r="1271">
          <cell r="V1271" t="str">
            <v>2072604GREY-BLUEHDA06FTDSBD</v>
          </cell>
          <cell r="W1271">
            <v>-978</v>
          </cell>
          <cell r="X1271">
            <v>0</v>
          </cell>
          <cell r="Y1271">
            <v>996</v>
          </cell>
          <cell r="Z1271">
            <v>978</v>
          </cell>
          <cell r="AA1271">
            <v>0</v>
          </cell>
          <cell r="AB1271">
            <v>978</v>
          </cell>
          <cell r="AC1271">
            <v>18</v>
          </cell>
          <cell r="AD1271">
            <v>996</v>
          </cell>
          <cell r="AE1271">
            <v>46167</v>
          </cell>
        </row>
        <row r="1272">
          <cell r="V1272" t="str">
            <v>2073232BLUEHDA06FTDSBD</v>
          </cell>
          <cell r="W1272">
            <v>48</v>
          </cell>
          <cell r="X1272">
            <v>48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48</v>
          </cell>
        </row>
        <row r="1273">
          <cell r="V1273" t="str">
            <v>2074121DARK GREYHDMC06FTDSBD</v>
          </cell>
          <cell r="W1273">
            <v>12</v>
          </cell>
          <cell r="X1273">
            <v>12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12</v>
          </cell>
        </row>
        <row r="1274">
          <cell r="V1274" t="str">
            <v>2501510LIGHT PURPLEHDA06DNASBD</v>
          </cell>
          <cell r="W1274">
            <v>84</v>
          </cell>
          <cell r="X1274">
            <v>90</v>
          </cell>
          <cell r="Y1274">
            <v>0</v>
          </cell>
          <cell r="Z1274">
            <v>0</v>
          </cell>
          <cell r="AA1274">
            <v>6</v>
          </cell>
          <cell r="AB1274">
            <v>6</v>
          </cell>
          <cell r="AC1274">
            <v>84</v>
          </cell>
        </row>
        <row r="1275">
          <cell r="V1275" t="str">
            <v>2551500BLACKHDA06DNASBD</v>
          </cell>
          <cell r="W1275">
            <v>60</v>
          </cell>
          <cell r="X1275">
            <v>60</v>
          </cell>
          <cell r="Y1275">
            <v>0</v>
          </cell>
          <cell r="Z1275">
            <v>0</v>
          </cell>
          <cell r="AA1275">
            <v>0</v>
          </cell>
          <cell r="AB1275">
            <v>0</v>
          </cell>
          <cell r="AC1275">
            <v>60</v>
          </cell>
        </row>
        <row r="1276">
          <cell r="V1276" t="str">
            <v>2554127GREY PRINTHDA06DNFSBD</v>
          </cell>
          <cell r="W1276">
            <v>42</v>
          </cell>
          <cell r="X1276">
            <v>42</v>
          </cell>
          <cell r="Y1276">
            <v>0</v>
          </cell>
          <cell r="Z1276">
            <v>0</v>
          </cell>
          <cell r="AA1276">
            <v>0</v>
          </cell>
          <cell r="AB1276">
            <v>0</v>
          </cell>
          <cell r="AC1276">
            <v>42</v>
          </cell>
        </row>
        <row r="1277">
          <cell r="V1277" t="str">
            <v>2561600BLACKHDA06FIDSBD</v>
          </cell>
          <cell r="W1277">
            <v>-1110</v>
          </cell>
          <cell r="X1277">
            <v>0</v>
          </cell>
          <cell r="Y1277">
            <v>1122</v>
          </cell>
          <cell r="Z1277">
            <v>1110</v>
          </cell>
          <cell r="AA1277">
            <v>0</v>
          </cell>
          <cell r="AB1277">
            <v>1110</v>
          </cell>
          <cell r="AC1277">
            <v>12</v>
          </cell>
          <cell r="AD1277">
            <v>1122</v>
          </cell>
          <cell r="AE1277">
            <v>46071</v>
          </cell>
        </row>
        <row r="1278">
          <cell r="V1278" t="str">
            <v>2561600BLACKHDMCREGSBD</v>
          </cell>
          <cell r="W1278">
            <v>-48</v>
          </cell>
          <cell r="X1278">
            <v>0</v>
          </cell>
          <cell r="Y1278">
            <v>48</v>
          </cell>
          <cell r="Z1278">
            <v>48</v>
          </cell>
          <cell r="AA1278">
            <v>0</v>
          </cell>
          <cell r="AB1278">
            <v>48</v>
          </cell>
          <cell r="AC1278">
            <v>0</v>
          </cell>
          <cell r="AD1278">
            <v>48</v>
          </cell>
          <cell r="AE1278">
            <v>46071</v>
          </cell>
        </row>
        <row r="1279">
          <cell r="V1279" t="str">
            <v>3000153BLACKHDA03S36SBD</v>
          </cell>
          <cell r="W1279">
            <v>279</v>
          </cell>
          <cell r="X1279">
            <v>306</v>
          </cell>
          <cell r="Y1279">
            <v>0</v>
          </cell>
          <cell r="Z1279">
            <v>18</v>
          </cell>
          <cell r="AA1279">
            <v>9</v>
          </cell>
          <cell r="AB1279">
            <v>27</v>
          </cell>
          <cell r="AC1279">
            <v>279</v>
          </cell>
        </row>
        <row r="1280">
          <cell r="V1280" t="str">
            <v>3002229ORANGE WHITEREGSBD</v>
          </cell>
          <cell r="W1280">
            <v>6</v>
          </cell>
          <cell r="X1280">
            <v>6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6</v>
          </cell>
        </row>
        <row r="1281">
          <cell r="V1281" t="str">
            <v>SMF4852ADKBROWNJCPREGSBD</v>
          </cell>
          <cell r="W1281">
            <v>0</v>
          </cell>
          <cell r="X1281">
            <v>24</v>
          </cell>
          <cell r="Y1281">
            <v>0</v>
          </cell>
          <cell r="Z1281">
            <v>0</v>
          </cell>
          <cell r="AA1281">
            <v>24</v>
          </cell>
          <cell r="AB1281">
            <v>24</v>
          </cell>
          <cell r="AC1281">
            <v>0</v>
          </cell>
        </row>
        <row r="1282">
          <cell r="V1282" t="str">
            <v>SMF4852ADKBROWNZAPREGSBD</v>
          </cell>
          <cell r="W1282">
            <v>0</v>
          </cell>
          <cell r="X1282">
            <v>400</v>
          </cell>
          <cell r="Y1282">
            <v>0</v>
          </cell>
          <cell r="Z1282">
            <v>0</v>
          </cell>
          <cell r="AA1282">
            <v>400</v>
          </cell>
          <cell r="AB1282">
            <v>400</v>
          </cell>
          <cell r="AC1282">
            <v>0</v>
          </cell>
        </row>
        <row r="1283">
          <cell r="V1283" t="str">
            <v>SMF4854ADKGREYJCPREGSBD</v>
          </cell>
          <cell r="W1283">
            <v>0</v>
          </cell>
          <cell r="X1283">
            <v>4124</v>
          </cell>
          <cell r="Y1283">
            <v>0</v>
          </cell>
          <cell r="Z1283">
            <v>0</v>
          </cell>
          <cell r="AA1283">
            <v>4124</v>
          </cell>
          <cell r="AB1283">
            <v>4124</v>
          </cell>
          <cell r="AC1283">
            <v>0</v>
          </cell>
        </row>
        <row r="1284">
          <cell r="V1284" t="str">
            <v>SMF4854ADKGREYX12A53SBD</v>
          </cell>
          <cell r="W1284">
            <v>228</v>
          </cell>
          <cell r="X1284">
            <v>948</v>
          </cell>
          <cell r="Y1284">
            <v>0</v>
          </cell>
          <cell r="Z1284">
            <v>0</v>
          </cell>
          <cell r="AA1284">
            <v>720</v>
          </cell>
          <cell r="AB1284">
            <v>720</v>
          </cell>
          <cell r="AC1284">
            <v>228</v>
          </cell>
        </row>
        <row r="1285">
          <cell r="V1285" t="str">
            <v>SMF4931BUSBLACKREGAMAZON</v>
          </cell>
          <cell r="W1285">
            <v>1</v>
          </cell>
          <cell r="X1285">
            <v>1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1</v>
          </cell>
        </row>
        <row r="1286">
          <cell r="V1286" t="str">
            <v>SMF5952AGNBLACKJCPREGSBD</v>
          </cell>
          <cell r="W1286">
            <v>0</v>
          </cell>
          <cell r="X1286">
            <v>2</v>
          </cell>
          <cell r="Y1286">
            <v>0</v>
          </cell>
          <cell r="Z1286">
            <v>0</v>
          </cell>
          <cell r="AA1286">
            <v>2</v>
          </cell>
          <cell r="AB1286">
            <v>2</v>
          </cell>
          <cell r="AC1286">
            <v>0</v>
          </cell>
        </row>
        <row r="1287">
          <cell r="V1287" t="str">
            <v>SMF5952AGNGREYX12F23SBD</v>
          </cell>
          <cell r="W1287">
            <v>0</v>
          </cell>
          <cell r="X1287">
            <v>12</v>
          </cell>
          <cell r="Y1287">
            <v>0</v>
          </cell>
          <cell r="Z1287">
            <v>0</v>
          </cell>
          <cell r="AA1287">
            <v>12</v>
          </cell>
          <cell r="AB1287">
            <v>12</v>
          </cell>
          <cell r="AC1287">
            <v>0</v>
          </cell>
        </row>
        <row r="1288">
          <cell r="V1288" t="str">
            <v>SMF6138AMTGREENREGAMAZON</v>
          </cell>
          <cell r="W1288">
            <v>12</v>
          </cell>
          <cell r="X1288">
            <v>12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12</v>
          </cell>
        </row>
        <row r="1289">
          <cell r="V1289" t="str">
            <v>SMF7295ADKTAUPEAMZCOMREGSBD</v>
          </cell>
          <cell r="W1289">
            <v>0</v>
          </cell>
          <cell r="X1289">
            <v>104</v>
          </cell>
          <cell r="Y1289">
            <v>0</v>
          </cell>
          <cell r="Z1289">
            <v>0</v>
          </cell>
          <cell r="AA1289">
            <v>104</v>
          </cell>
          <cell r="AB1289">
            <v>104</v>
          </cell>
          <cell r="AC1289">
            <v>0</v>
          </cell>
        </row>
        <row r="1290">
          <cell r="V1290" t="str">
            <v>SOK266512TAN-BEIGEMMX12F35POETJX</v>
          </cell>
          <cell r="W1290">
            <v>-5004</v>
          </cell>
          <cell r="X1290">
            <v>0</v>
          </cell>
          <cell r="Y1290">
            <v>5004</v>
          </cell>
          <cell r="Z1290">
            <v>5004</v>
          </cell>
          <cell r="AA1290">
            <v>0</v>
          </cell>
          <cell r="AB1290">
            <v>5004</v>
          </cell>
          <cell r="AC1290">
            <v>0</v>
          </cell>
          <cell r="AD1290">
            <v>5004</v>
          </cell>
          <cell r="AE1290">
            <v>46005</v>
          </cell>
        </row>
        <row r="1291">
          <cell r="V1291" t="str">
            <v>SOK29653CHOCOLATESAMCOMREGSBD</v>
          </cell>
          <cell r="W1291">
            <v>-2508</v>
          </cell>
          <cell r="X1291">
            <v>0</v>
          </cell>
          <cell r="Y1291">
            <v>2508</v>
          </cell>
          <cell r="Z1291">
            <v>2508</v>
          </cell>
          <cell r="AA1291">
            <v>0</v>
          </cell>
          <cell r="AB1291">
            <v>2508</v>
          </cell>
          <cell r="AC1291">
            <v>0</v>
          </cell>
          <cell r="AD1291">
            <v>2508</v>
          </cell>
          <cell r="AE1291">
            <v>46071</v>
          </cell>
        </row>
        <row r="1292">
          <cell r="V1292" t="str">
            <v>SPF6964APNNAVYH12F25SBD</v>
          </cell>
          <cell r="W1292">
            <v>1</v>
          </cell>
          <cell r="X1292">
            <v>1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1</v>
          </cell>
        </row>
        <row r="1293">
          <cell r="V1293" t="str">
            <v>STK18868MAUVENORCOMREGSBD</v>
          </cell>
          <cell r="W1293">
            <v>6</v>
          </cell>
          <cell r="X1293">
            <v>6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6</v>
          </cell>
        </row>
        <row r="1294">
          <cell r="V1294" t="str">
            <v>STK19104CAMEO ROSEXREGSBD</v>
          </cell>
          <cell r="W1294">
            <v>2132</v>
          </cell>
          <cell r="X1294">
            <v>2132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2132</v>
          </cell>
        </row>
        <row r="1295">
          <cell r="V1295" t="str">
            <v>STK19107LILASXREGSBD</v>
          </cell>
          <cell r="W1295">
            <v>27</v>
          </cell>
          <cell r="X1295">
            <v>27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27</v>
          </cell>
        </row>
        <row r="1296">
          <cell r="V1296" t="str">
            <v>STK19390BONE DITSY FLORALIDKREGDI</v>
          </cell>
          <cell r="W1296">
            <v>-168</v>
          </cell>
          <cell r="X1296">
            <v>0</v>
          </cell>
          <cell r="Y1296">
            <v>168</v>
          </cell>
          <cell r="Z1296">
            <v>168</v>
          </cell>
          <cell r="AA1296">
            <v>0</v>
          </cell>
          <cell r="AB1296">
            <v>168</v>
          </cell>
          <cell r="AC1296">
            <v>0</v>
          </cell>
          <cell r="AD1296">
            <v>168</v>
          </cell>
          <cell r="AE1296">
            <v>46044</v>
          </cell>
        </row>
        <row r="1297">
          <cell r="V1297" t="str">
            <v>STK19414LAVENDERXREGSBD</v>
          </cell>
          <cell r="W1297">
            <v>-256</v>
          </cell>
          <cell r="X1297">
            <v>0</v>
          </cell>
          <cell r="Y1297">
            <v>840</v>
          </cell>
          <cell r="Z1297">
            <v>256</v>
          </cell>
          <cell r="AA1297">
            <v>0</v>
          </cell>
          <cell r="AB1297">
            <v>256</v>
          </cell>
          <cell r="AC1297">
            <v>584</v>
          </cell>
          <cell r="AD1297">
            <v>840</v>
          </cell>
          <cell r="AE1297">
            <v>46087</v>
          </cell>
        </row>
        <row r="1298">
          <cell r="V1298" t="str">
            <v>STK19849PINK PEARLIZEDRKR06F27SBD</v>
          </cell>
          <cell r="W1298">
            <v>-288</v>
          </cell>
          <cell r="X1298">
            <v>0</v>
          </cell>
          <cell r="Y1298">
            <v>288</v>
          </cell>
          <cell r="Z1298">
            <v>288</v>
          </cell>
          <cell r="AA1298">
            <v>0</v>
          </cell>
          <cell r="AB1298">
            <v>288</v>
          </cell>
          <cell r="AC1298">
            <v>0</v>
          </cell>
          <cell r="AD1298">
            <v>288</v>
          </cell>
          <cell r="AE1298">
            <v>45982</v>
          </cell>
        </row>
        <row r="1299">
          <cell r="V1299" t="str">
            <v>STK19849PINK PEARLIZEDRKR12F61SBD</v>
          </cell>
          <cell r="W1299">
            <v>-720</v>
          </cell>
          <cell r="X1299">
            <v>0</v>
          </cell>
          <cell r="Y1299">
            <v>720</v>
          </cell>
          <cell r="Z1299">
            <v>720</v>
          </cell>
          <cell r="AA1299">
            <v>0</v>
          </cell>
          <cell r="AB1299">
            <v>720</v>
          </cell>
          <cell r="AC1299">
            <v>0</v>
          </cell>
          <cell r="AD1299">
            <v>720</v>
          </cell>
          <cell r="AE1299">
            <v>45982</v>
          </cell>
        </row>
        <row r="1300">
          <cell r="V1300" t="str">
            <v>STK263483NAVYXREGSBD</v>
          </cell>
          <cell r="W1300">
            <v>189</v>
          </cell>
          <cell r="X1300">
            <v>189</v>
          </cell>
          <cell r="Y1300">
            <v>888</v>
          </cell>
          <cell r="Z1300">
            <v>0</v>
          </cell>
          <cell r="AA1300">
            <v>0</v>
          </cell>
          <cell r="AB1300">
            <v>0</v>
          </cell>
          <cell r="AC1300">
            <v>1077</v>
          </cell>
          <cell r="AD1300">
            <v>888</v>
          </cell>
          <cell r="AE1300">
            <v>46087</v>
          </cell>
        </row>
        <row r="1301">
          <cell r="V1301" t="str">
            <v>STK263941TAN-BEIGEALDXREGSBD</v>
          </cell>
          <cell r="W1301">
            <v>-852</v>
          </cell>
          <cell r="X1301">
            <v>0</v>
          </cell>
          <cell r="Y1301">
            <v>852</v>
          </cell>
          <cell r="Z1301">
            <v>852</v>
          </cell>
          <cell r="AA1301">
            <v>0</v>
          </cell>
          <cell r="AB1301">
            <v>852</v>
          </cell>
          <cell r="AC1301">
            <v>0</v>
          </cell>
          <cell r="AD1301">
            <v>852</v>
          </cell>
          <cell r="AE1301">
            <v>46041</v>
          </cell>
        </row>
        <row r="1302">
          <cell r="V1302" t="str">
            <v>STK265251GREYALDREGSBD</v>
          </cell>
          <cell r="W1302">
            <v>4</v>
          </cell>
          <cell r="X1302">
            <v>4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4</v>
          </cell>
        </row>
        <row r="1303">
          <cell r="V1303" t="str">
            <v>STK28871STONENORREGSBD</v>
          </cell>
          <cell r="W1303">
            <v>2</v>
          </cell>
          <cell r="X1303">
            <v>2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2</v>
          </cell>
        </row>
        <row r="1304">
          <cell r="V1304" t="str">
            <v>SMF4934BIZBLACKAMZCOMREGSBD</v>
          </cell>
          <cell r="W1304">
            <v>0</v>
          </cell>
          <cell r="X1304">
            <v>72</v>
          </cell>
          <cell r="Y1304">
            <v>0</v>
          </cell>
          <cell r="Z1304">
            <v>0</v>
          </cell>
          <cell r="AA1304">
            <v>72</v>
          </cell>
          <cell r="AB1304">
            <v>72</v>
          </cell>
          <cell r="AC1304">
            <v>0</v>
          </cell>
        </row>
        <row r="1305">
          <cell r="V1305" t="str">
            <v>SMF5951AGNCAMOUFLAGEXREGSBD</v>
          </cell>
          <cell r="W1305">
            <v>0</v>
          </cell>
          <cell r="X1305">
            <v>2365</v>
          </cell>
          <cell r="Y1305">
            <v>0</v>
          </cell>
          <cell r="Z1305">
            <v>0</v>
          </cell>
          <cell r="AA1305">
            <v>2365</v>
          </cell>
          <cell r="AB1305">
            <v>2365</v>
          </cell>
          <cell r="AC1305">
            <v>0</v>
          </cell>
        </row>
        <row r="1306">
          <cell r="V1306" t="str">
            <v>SMF7595ADKTAN-BEIGEREGSBD</v>
          </cell>
          <cell r="W1306">
            <v>1</v>
          </cell>
          <cell r="X1306">
            <v>1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1</v>
          </cell>
        </row>
        <row r="1307">
          <cell r="V1307" t="str">
            <v>SMNF3329IZTAN-BEIGEREGAMAZON</v>
          </cell>
          <cell r="W1307">
            <v>209</v>
          </cell>
          <cell r="X1307">
            <v>209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209</v>
          </cell>
        </row>
        <row r="1308">
          <cell r="V1308" t="str">
            <v>SOK19459CAMEO ROSEX12F35SBD</v>
          </cell>
          <cell r="W1308">
            <v>3000</v>
          </cell>
          <cell r="X1308">
            <v>3000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3000</v>
          </cell>
        </row>
        <row r="1309">
          <cell r="V1309" t="str">
            <v>STF3359AMABLUEREGAMAZON</v>
          </cell>
          <cell r="W1309">
            <v>1</v>
          </cell>
          <cell r="X1309">
            <v>1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1</v>
          </cell>
        </row>
        <row r="1310">
          <cell r="V1310" t="str">
            <v>STF3790APABLUE REDREGAMAZON</v>
          </cell>
          <cell r="W1310">
            <v>31</v>
          </cell>
          <cell r="X1310">
            <v>31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31</v>
          </cell>
        </row>
        <row r="1311">
          <cell r="V1311" t="str">
            <v>STK18868MAUVENORREGSBD</v>
          </cell>
          <cell r="W1311">
            <v>2</v>
          </cell>
          <cell r="X1311">
            <v>2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2</v>
          </cell>
        </row>
        <row r="1312">
          <cell r="V1312" t="str">
            <v>STK19108CHEETAHX06S05SBD</v>
          </cell>
          <cell r="W1312">
            <v>12</v>
          </cell>
          <cell r="X1312">
            <v>12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12</v>
          </cell>
        </row>
        <row r="1313">
          <cell r="V1313" t="str">
            <v>STK19391SWEET ROSE STRAWBERRIESALDREGSBD</v>
          </cell>
          <cell r="W1313">
            <v>-396</v>
          </cell>
          <cell r="X1313">
            <v>0</v>
          </cell>
          <cell r="Y1313">
            <v>396</v>
          </cell>
          <cell r="Z1313">
            <v>396</v>
          </cell>
          <cell r="AA1313">
            <v>0</v>
          </cell>
          <cell r="AB1313">
            <v>396</v>
          </cell>
          <cell r="AC1313">
            <v>0</v>
          </cell>
          <cell r="AD1313">
            <v>396</v>
          </cell>
          <cell r="AE1313">
            <v>46087</v>
          </cell>
        </row>
        <row r="1314">
          <cell r="V1314" t="str">
            <v>STK261419BROWNREGSBD</v>
          </cell>
          <cell r="W1314">
            <v>243</v>
          </cell>
          <cell r="X1314">
            <v>243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243</v>
          </cell>
        </row>
        <row r="1315">
          <cell r="V1315" t="str">
            <v>STK264547TAN-BEIGEREGSBD</v>
          </cell>
          <cell r="W1315">
            <v>1</v>
          </cell>
          <cell r="X1315">
            <v>1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1</v>
          </cell>
        </row>
        <row r="1316">
          <cell r="V1316" t="str">
            <v>STK264547TAN-BEIGEAMZCOMREGSBD</v>
          </cell>
          <cell r="W1316">
            <v>179</v>
          </cell>
          <cell r="X1316">
            <v>1009</v>
          </cell>
          <cell r="Y1316">
            <v>0</v>
          </cell>
          <cell r="Z1316">
            <v>322</v>
          </cell>
          <cell r="AA1316">
            <v>508</v>
          </cell>
          <cell r="AB1316">
            <v>830</v>
          </cell>
          <cell r="AC1316">
            <v>179</v>
          </cell>
        </row>
        <row r="1317">
          <cell r="V1317" t="str">
            <v>STK28871STONENORCOMREGSBD</v>
          </cell>
          <cell r="W1317">
            <v>30</v>
          </cell>
          <cell r="X1317">
            <v>30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30</v>
          </cell>
        </row>
        <row r="1318">
          <cell r="V1318" t="str">
            <v>STK29129NAVYIDKREGDI</v>
          </cell>
          <cell r="W1318">
            <v>-276</v>
          </cell>
          <cell r="X1318">
            <v>0</v>
          </cell>
          <cell r="Y1318">
            <v>276</v>
          </cell>
          <cell r="Z1318">
            <v>276</v>
          </cell>
          <cell r="AA1318">
            <v>0</v>
          </cell>
          <cell r="AB1318">
            <v>276</v>
          </cell>
          <cell r="AC1318">
            <v>0</v>
          </cell>
          <cell r="AD1318">
            <v>276</v>
          </cell>
          <cell r="AE1318">
            <v>46044</v>
          </cell>
        </row>
        <row r="1319">
          <cell r="V1319" t="str">
            <v>STK29372BONEALDREGSBD</v>
          </cell>
          <cell r="W1319">
            <v>-420</v>
          </cell>
          <cell r="X1319">
            <v>0</v>
          </cell>
          <cell r="Y1319">
            <v>420</v>
          </cell>
          <cell r="Z1319">
            <v>420</v>
          </cell>
          <cell r="AA1319">
            <v>0</v>
          </cell>
          <cell r="AB1319">
            <v>420</v>
          </cell>
          <cell r="AC1319">
            <v>0</v>
          </cell>
          <cell r="AD1319">
            <v>420</v>
          </cell>
          <cell r="AE1319">
            <v>46087</v>
          </cell>
        </row>
        <row r="1320">
          <cell r="V1320" t="str">
            <v>STK29447BLACKSAMCOMREGSBD</v>
          </cell>
          <cell r="W1320">
            <v>-1512</v>
          </cell>
          <cell r="X1320">
            <v>0</v>
          </cell>
          <cell r="Y1320">
            <v>1512</v>
          </cell>
          <cell r="Z1320">
            <v>1512</v>
          </cell>
          <cell r="AA1320">
            <v>0</v>
          </cell>
          <cell r="AB1320">
            <v>1512</v>
          </cell>
          <cell r="AC1320">
            <v>0</v>
          </cell>
          <cell r="AD1320">
            <v>1512</v>
          </cell>
          <cell r="AE1320">
            <v>46077</v>
          </cell>
        </row>
        <row r="1321">
          <cell r="V1321" t="str">
            <v>STK29585SAGE GREENALDREGSBD</v>
          </cell>
          <cell r="W1321">
            <v>-528</v>
          </cell>
          <cell r="X1321">
            <v>0</v>
          </cell>
          <cell r="Y1321">
            <v>528</v>
          </cell>
          <cell r="Z1321">
            <v>528</v>
          </cell>
          <cell r="AA1321">
            <v>0</v>
          </cell>
          <cell r="AB1321">
            <v>528</v>
          </cell>
          <cell r="AC1321">
            <v>0</v>
          </cell>
          <cell r="AD1321">
            <v>528</v>
          </cell>
          <cell r="AE1321">
            <v>46092</v>
          </cell>
        </row>
        <row r="1322">
          <cell r="V1322" t="str">
            <v>SYF3570AGNTAN-BEIGEH12D15SBD</v>
          </cell>
          <cell r="W1322">
            <v>12</v>
          </cell>
          <cell r="X1322">
            <v>12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12</v>
          </cell>
        </row>
        <row r="1323">
          <cell r="V1323" t="str">
            <v>YB27283BROWNREGAMAZON</v>
          </cell>
          <cell r="W1323">
            <v>4</v>
          </cell>
          <cell r="X1323">
            <v>4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4</v>
          </cell>
        </row>
        <row r="1324">
          <cell r="V1324" t="str">
            <v>YB46122ADARK TANRKR06F06SBD</v>
          </cell>
          <cell r="W1324">
            <v>-1134</v>
          </cell>
          <cell r="X1324">
            <v>0</v>
          </cell>
          <cell r="Y1324">
            <v>1134</v>
          </cell>
          <cell r="Z1324">
            <v>1134</v>
          </cell>
          <cell r="AA1324">
            <v>0</v>
          </cell>
          <cell r="AB1324">
            <v>1134</v>
          </cell>
          <cell r="AC1324">
            <v>0</v>
          </cell>
          <cell r="AD1324">
            <v>600</v>
          </cell>
          <cell r="AE1324">
            <v>46076</v>
          </cell>
          <cell r="AF1324">
            <v>534</v>
          </cell>
          <cell r="AG1324">
            <v>46107</v>
          </cell>
        </row>
        <row r="1325">
          <cell r="V1325" t="str">
            <v>YB50670SAHARADSWREGSBD</v>
          </cell>
          <cell r="W1325">
            <v>0</v>
          </cell>
          <cell r="X1325">
            <v>960</v>
          </cell>
          <cell r="Y1325">
            <v>0</v>
          </cell>
          <cell r="Z1325">
            <v>960</v>
          </cell>
          <cell r="AA1325">
            <v>0</v>
          </cell>
          <cell r="AB1325">
            <v>960</v>
          </cell>
          <cell r="AC1325">
            <v>0</v>
          </cell>
        </row>
        <row r="1326">
          <cell r="V1326" t="str">
            <v>YB56564DARK TANXREGSBD</v>
          </cell>
          <cell r="W1326">
            <v>-286</v>
          </cell>
          <cell r="X1326">
            <v>94</v>
          </cell>
          <cell r="Y1326">
            <v>1752</v>
          </cell>
          <cell r="Z1326">
            <v>380</v>
          </cell>
          <cell r="AA1326">
            <v>0</v>
          </cell>
          <cell r="AB1326">
            <v>380</v>
          </cell>
          <cell r="AC1326">
            <v>1466</v>
          </cell>
          <cell r="AD1326">
            <v>1752</v>
          </cell>
          <cell r="AE1326">
            <v>46076</v>
          </cell>
        </row>
        <row r="1327">
          <cell r="V1327" t="str">
            <v>YG56151LINENALDXREGSBD</v>
          </cell>
          <cell r="W1327">
            <v>-1308</v>
          </cell>
          <cell r="X1327">
            <v>0</v>
          </cell>
          <cell r="Y1327">
            <v>1308</v>
          </cell>
          <cell r="Z1327">
            <v>1308</v>
          </cell>
          <cell r="AA1327">
            <v>0</v>
          </cell>
          <cell r="AB1327">
            <v>1308</v>
          </cell>
          <cell r="AC1327">
            <v>0</v>
          </cell>
          <cell r="AD1327">
            <v>1308</v>
          </cell>
          <cell r="AE1327">
            <v>46102</v>
          </cell>
        </row>
        <row r="1328">
          <cell r="V1328" t="str">
            <v>SLF8840AJBBLACKH08A03SBD</v>
          </cell>
          <cell r="W1328">
            <v>0</v>
          </cell>
          <cell r="X1328">
            <v>1976</v>
          </cell>
          <cell r="Y1328">
            <v>0</v>
          </cell>
          <cell r="Z1328">
            <v>1976</v>
          </cell>
          <cell r="AA1328">
            <v>0</v>
          </cell>
          <cell r="AB1328">
            <v>1976</v>
          </cell>
          <cell r="AC1328">
            <v>0</v>
          </cell>
        </row>
        <row r="1329">
          <cell r="V1329" t="str">
            <v>SLF9744WPLIVORYWMTCOMREGDI</v>
          </cell>
          <cell r="W1329">
            <v>-852</v>
          </cell>
          <cell r="X1329">
            <v>0</v>
          </cell>
          <cell r="Y1329">
            <v>852</v>
          </cell>
          <cell r="Z1329">
            <v>852</v>
          </cell>
          <cell r="AA1329">
            <v>0</v>
          </cell>
          <cell r="AB1329">
            <v>852</v>
          </cell>
          <cell r="AC1329">
            <v>0</v>
          </cell>
          <cell r="AD1329">
            <v>168</v>
          </cell>
          <cell r="AE1329">
            <v>46004</v>
          </cell>
          <cell r="AF1329">
            <v>132</v>
          </cell>
          <cell r="AG1329">
            <v>46018</v>
          </cell>
          <cell r="AH1329">
            <v>276</v>
          </cell>
          <cell r="AI1329">
            <v>46039</v>
          </cell>
          <cell r="AJ1329">
            <v>276</v>
          </cell>
          <cell r="AK1329">
            <v>46053</v>
          </cell>
        </row>
        <row r="1330">
          <cell r="V1330" t="str">
            <v>SLF9757WPLLIGHT  TANWMTREGDI</v>
          </cell>
          <cell r="W1330">
            <v>-41100</v>
          </cell>
          <cell r="X1330">
            <v>0</v>
          </cell>
          <cell r="Y1330">
            <v>41100</v>
          </cell>
          <cell r="Z1330">
            <v>41100</v>
          </cell>
          <cell r="AA1330">
            <v>0</v>
          </cell>
          <cell r="AB1330">
            <v>41100</v>
          </cell>
          <cell r="AC1330">
            <v>0</v>
          </cell>
          <cell r="AD1330">
            <v>26820</v>
          </cell>
          <cell r="AE1330">
            <v>46074</v>
          </cell>
          <cell r="AF1330">
            <v>7140</v>
          </cell>
          <cell r="AG1330">
            <v>46102</v>
          </cell>
          <cell r="AH1330">
            <v>7140</v>
          </cell>
          <cell r="AI1330">
            <v>46130</v>
          </cell>
        </row>
        <row r="1331">
          <cell r="V1331" t="str">
            <v>SLF9765WPLPINKWMT10D05DI</v>
          </cell>
          <cell r="W1331">
            <v>-24590</v>
          </cell>
          <cell r="X1331">
            <v>0</v>
          </cell>
          <cell r="Y1331">
            <v>24590</v>
          </cell>
          <cell r="Z1331">
            <v>24590</v>
          </cell>
          <cell r="AA1331">
            <v>0</v>
          </cell>
          <cell r="AB1331">
            <v>24590</v>
          </cell>
          <cell r="AC1331">
            <v>-9740</v>
          </cell>
          <cell r="AD1331">
            <v>80</v>
          </cell>
          <cell r="AE1331">
            <v>46001</v>
          </cell>
          <cell r="AF1331">
            <v>3330</v>
          </cell>
          <cell r="AG1331">
            <v>46011</v>
          </cell>
          <cell r="AH1331">
            <v>4560</v>
          </cell>
          <cell r="AI1331">
            <v>46014</v>
          </cell>
          <cell r="AJ1331">
            <v>6880</v>
          </cell>
          <cell r="AK1331">
            <v>46015</v>
          </cell>
        </row>
        <row r="1332">
          <cell r="V1332" t="str">
            <v>SLF9765WPLPINKWMTCOMREGDI</v>
          </cell>
          <cell r="W1332">
            <v>-120</v>
          </cell>
          <cell r="X1332">
            <v>0</v>
          </cell>
          <cell r="Y1332">
            <v>120</v>
          </cell>
          <cell r="Z1332">
            <v>120</v>
          </cell>
          <cell r="AA1332">
            <v>0</v>
          </cell>
          <cell r="AB1332">
            <v>120</v>
          </cell>
          <cell r="AC1332">
            <v>0</v>
          </cell>
          <cell r="AD1332">
            <v>120</v>
          </cell>
          <cell r="AE1332">
            <v>45997</v>
          </cell>
        </row>
        <row r="1333">
          <cell r="V1333" t="str">
            <v>SLF9989BPLPURPLEMJR12A00SBD</v>
          </cell>
          <cell r="W1333">
            <v>-2064</v>
          </cell>
          <cell r="X1333">
            <v>0</v>
          </cell>
          <cell r="Y1333">
            <v>2064</v>
          </cell>
          <cell r="Z1333">
            <v>2064</v>
          </cell>
          <cell r="AA1333">
            <v>0</v>
          </cell>
          <cell r="AB1333">
            <v>2064</v>
          </cell>
          <cell r="AC1333">
            <v>0</v>
          </cell>
          <cell r="AD1333">
            <v>2064</v>
          </cell>
          <cell r="AE1333">
            <v>46060</v>
          </cell>
        </row>
        <row r="1334">
          <cell r="V1334" t="str">
            <v>SMF0899AOPBLACKAMZCOMREGSBD</v>
          </cell>
          <cell r="W1334">
            <v>0</v>
          </cell>
          <cell r="X1334">
            <v>130</v>
          </cell>
          <cell r="Y1334">
            <v>0</v>
          </cell>
          <cell r="Z1334">
            <v>0</v>
          </cell>
          <cell r="AA1334">
            <v>130</v>
          </cell>
          <cell r="AB1334">
            <v>130</v>
          </cell>
          <cell r="AC1334">
            <v>0</v>
          </cell>
        </row>
        <row r="1335">
          <cell r="V1335" t="str">
            <v>SMF0899BOPBLACK REDAMZCOMREGSBD</v>
          </cell>
          <cell r="W1335">
            <v>0</v>
          </cell>
          <cell r="X1335">
            <v>96</v>
          </cell>
          <cell r="Y1335">
            <v>0</v>
          </cell>
          <cell r="Z1335">
            <v>0</v>
          </cell>
          <cell r="AA1335">
            <v>96</v>
          </cell>
          <cell r="AB1335">
            <v>96</v>
          </cell>
          <cell r="AC1335">
            <v>0</v>
          </cell>
        </row>
        <row r="1336">
          <cell r="V1336" t="str">
            <v>SMF0951AIZBLACKREGAMAZON</v>
          </cell>
          <cell r="W1336">
            <v>228</v>
          </cell>
          <cell r="X1336">
            <v>228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228</v>
          </cell>
        </row>
        <row r="1337">
          <cell r="V1337" t="str">
            <v>SMF0951AIZBLACKAMZCOMREGSBD</v>
          </cell>
          <cell r="W1337">
            <v>-2</v>
          </cell>
          <cell r="X1337">
            <v>85</v>
          </cell>
          <cell r="Y1337">
            <v>0</v>
          </cell>
          <cell r="Z1337">
            <v>0</v>
          </cell>
          <cell r="AA1337">
            <v>87</v>
          </cell>
          <cell r="AB1337">
            <v>87</v>
          </cell>
          <cell r="AC1337">
            <v>-2</v>
          </cell>
        </row>
        <row r="1338">
          <cell r="V1338" t="str">
            <v>SMF0951AIZBROWNREGAMAZON</v>
          </cell>
          <cell r="W1338">
            <v>92</v>
          </cell>
          <cell r="X1338">
            <v>92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92</v>
          </cell>
        </row>
        <row r="1339">
          <cell r="V1339" t="str">
            <v>SMF0951AIZBROWNAMZCOMREGSBD</v>
          </cell>
          <cell r="W1339">
            <v>0</v>
          </cell>
          <cell r="X1339">
            <v>7</v>
          </cell>
          <cell r="Y1339">
            <v>0</v>
          </cell>
          <cell r="Z1339">
            <v>0</v>
          </cell>
          <cell r="AA1339">
            <v>7</v>
          </cell>
          <cell r="AB1339">
            <v>7</v>
          </cell>
          <cell r="AC1339">
            <v>0</v>
          </cell>
        </row>
        <row r="1340">
          <cell r="V1340" t="str">
            <v>SMF2849PDKBLACKJCPDCMREGSBD</v>
          </cell>
          <cell r="W1340">
            <v>0</v>
          </cell>
          <cell r="X1340">
            <v>576</v>
          </cell>
          <cell r="Y1340">
            <v>0</v>
          </cell>
          <cell r="Z1340">
            <v>0</v>
          </cell>
          <cell r="AA1340">
            <v>576</v>
          </cell>
          <cell r="AB1340">
            <v>576</v>
          </cell>
          <cell r="AC1340">
            <v>0</v>
          </cell>
        </row>
        <row r="1341">
          <cell r="V1341" t="str">
            <v>SMF4836BDKCHARCOAL HEATHERVTCWSBD</v>
          </cell>
          <cell r="W1341">
            <v>14</v>
          </cell>
          <cell r="X1341">
            <v>14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14</v>
          </cell>
        </row>
        <row r="1342">
          <cell r="V1342" t="str">
            <v>SMF4838ADKTAN-BEIGEVTCREGSBD</v>
          </cell>
          <cell r="W1342">
            <v>0</v>
          </cell>
          <cell r="X1342">
            <v>754</v>
          </cell>
          <cell r="Y1342">
            <v>0</v>
          </cell>
          <cell r="Z1342">
            <v>0</v>
          </cell>
          <cell r="AA1342">
            <v>754</v>
          </cell>
          <cell r="AB1342">
            <v>754</v>
          </cell>
          <cell r="AC1342">
            <v>0</v>
          </cell>
        </row>
        <row r="1343">
          <cell r="V1343" t="str">
            <v>SMF4839ADKBROWNVTCREGSBD</v>
          </cell>
          <cell r="W1343">
            <v>2</v>
          </cell>
          <cell r="X1343">
            <v>2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2</v>
          </cell>
        </row>
        <row r="1344">
          <cell r="V1344" t="str">
            <v>SMF4852ADKBLACKVTCREGSBD</v>
          </cell>
          <cell r="W1344">
            <v>0</v>
          </cell>
          <cell r="X1344">
            <v>36</v>
          </cell>
          <cell r="Y1344">
            <v>0</v>
          </cell>
          <cell r="Z1344">
            <v>0</v>
          </cell>
          <cell r="AA1344">
            <v>36</v>
          </cell>
          <cell r="AB1344">
            <v>36</v>
          </cell>
          <cell r="AC1344">
            <v>0</v>
          </cell>
        </row>
        <row r="1345">
          <cell r="V1345" t="str">
            <v>SMF4852ADKBROWNJCP08A03SBD</v>
          </cell>
          <cell r="W1345">
            <v>0</v>
          </cell>
          <cell r="X1345">
            <v>152</v>
          </cell>
          <cell r="Y1345">
            <v>0</v>
          </cell>
          <cell r="Z1345">
            <v>0</v>
          </cell>
          <cell r="AA1345">
            <v>152</v>
          </cell>
          <cell r="AB1345">
            <v>152</v>
          </cell>
          <cell r="AC1345">
            <v>0</v>
          </cell>
        </row>
        <row r="1346">
          <cell r="V1346" t="str">
            <v>SMF4854ADKBLACKREGSBD</v>
          </cell>
          <cell r="W1346">
            <v>1</v>
          </cell>
          <cell r="X1346">
            <v>1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1</v>
          </cell>
        </row>
        <row r="1347">
          <cell r="V1347" t="str">
            <v>SMF4854ADKBLACKZAPREGSBD</v>
          </cell>
          <cell r="W1347">
            <v>0</v>
          </cell>
          <cell r="X1347">
            <v>260</v>
          </cell>
          <cell r="Y1347">
            <v>0</v>
          </cell>
          <cell r="Z1347">
            <v>0</v>
          </cell>
          <cell r="AA1347">
            <v>260</v>
          </cell>
          <cell r="AB1347">
            <v>260</v>
          </cell>
          <cell r="AC1347">
            <v>0</v>
          </cell>
        </row>
        <row r="1348">
          <cell r="V1348" t="str">
            <v>SMF5141ARTCAMOUFLAGEREGAMAZON</v>
          </cell>
          <cell r="W1348">
            <v>2</v>
          </cell>
          <cell r="X1348">
            <v>2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2</v>
          </cell>
        </row>
        <row r="1349">
          <cell r="V1349" t="str">
            <v>SMF5151AGRGREENAMZCOMREGSBD</v>
          </cell>
          <cell r="W1349">
            <v>0</v>
          </cell>
          <cell r="X1349">
            <v>794</v>
          </cell>
          <cell r="Y1349">
            <v>0</v>
          </cell>
          <cell r="Z1349">
            <v>9</v>
          </cell>
          <cell r="AA1349">
            <v>785</v>
          </cell>
          <cell r="AB1349">
            <v>794</v>
          </cell>
          <cell r="AC1349">
            <v>0</v>
          </cell>
        </row>
        <row r="1350">
          <cell r="V1350" t="str">
            <v>STK264553GREYALDREGSBD</v>
          </cell>
          <cell r="W1350">
            <v>19</v>
          </cell>
          <cell r="X1350">
            <v>19</v>
          </cell>
          <cell r="Y1350">
            <v>0</v>
          </cell>
          <cell r="Z1350">
            <v>0</v>
          </cell>
          <cell r="AA1350">
            <v>0</v>
          </cell>
          <cell r="AB1350">
            <v>0</v>
          </cell>
          <cell r="AC1350">
            <v>19</v>
          </cell>
        </row>
        <row r="1351">
          <cell r="V1351" t="str">
            <v>STK265251GREYXREGSBD</v>
          </cell>
          <cell r="W1351">
            <v>316</v>
          </cell>
          <cell r="X1351">
            <v>786</v>
          </cell>
          <cell r="Y1351">
            <v>0</v>
          </cell>
          <cell r="Z1351">
            <v>470</v>
          </cell>
          <cell r="AA1351">
            <v>0</v>
          </cell>
          <cell r="AB1351">
            <v>470</v>
          </cell>
          <cell r="AC1351">
            <v>316</v>
          </cell>
        </row>
        <row r="1352">
          <cell r="V1352" t="str">
            <v>STK267251TAN-BEIGEALDXREGSBD</v>
          </cell>
          <cell r="W1352">
            <v>-852</v>
          </cell>
          <cell r="X1352">
            <v>0</v>
          </cell>
          <cell r="Y1352">
            <v>852</v>
          </cell>
          <cell r="Z1352">
            <v>852</v>
          </cell>
          <cell r="AA1352">
            <v>0</v>
          </cell>
          <cell r="AB1352">
            <v>852</v>
          </cell>
          <cell r="AC1352">
            <v>0</v>
          </cell>
          <cell r="AD1352">
            <v>852</v>
          </cell>
          <cell r="AE1352">
            <v>46102</v>
          </cell>
        </row>
        <row r="1353">
          <cell r="V1353" t="str">
            <v>STK267750TAN-BEIGEREGSBD</v>
          </cell>
          <cell r="W1353">
            <v>4</v>
          </cell>
          <cell r="X1353">
            <v>4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4</v>
          </cell>
        </row>
        <row r="1354">
          <cell r="V1354" t="str">
            <v>STK267750TAN-BEIGEXREGSBD</v>
          </cell>
          <cell r="W1354">
            <v>1341</v>
          </cell>
          <cell r="X1354">
            <v>2211</v>
          </cell>
          <cell r="Y1354">
            <v>1584</v>
          </cell>
          <cell r="Z1354">
            <v>854</v>
          </cell>
          <cell r="AA1354">
            <v>16</v>
          </cell>
          <cell r="AB1354">
            <v>870</v>
          </cell>
          <cell r="AC1354">
            <v>2925</v>
          </cell>
          <cell r="AD1354">
            <v>1584</v>
          </cell>
          <cell r="AE1354">
            <v>46051</v>
          </cell>
        </row>
        <row r="1355">
          <cell r="V1355" t="str">
            <v>STK29101MIDNIGHT BLUEXREGSBD</v>
          </cell>
          <cell r="W1355">
            <v>3065</v>
          </cell>
          <cell r="X1355">
            <v>4077</v>
          </cell>
          <cell r="Y1355">
            <v>0</v>
          </cell>
          <cell r="Z1355">
            <v>1012</v>
          </cell>
          <cell r="AA1355">
            <v>0</v>
          </cell>
          <cell r="AB1355">
            <v>1012</v>
          </cell>
          <cell r="AC1355">
            <v>3065</v>
          </cell>
        </row>
        <row r="1356">
          <cell r="V1356" t="str">
            <v>STK29129NAVYXREGSBD</v>
          </cell>
          <cell r="W1356">
            <v>-240</v>
          </cell>
          <cell r="X1356">
            <v>0</v>
          </cell>
          <cell r="Y1356">
            <v>924</v>
          </cell>
          <cell r="Z1356">
            <v>240</v>
          </cell>
          <cell r="AA1356">
            <v>0</v>
          </cell>
          <cell r="AB1356">
            <v>240</v>
          </cell>
          <cell r="AC1356">
            <v>684</v>
          </cell>
          <cell r="AD1356">
            <v>924</v>
          </cell>
          <cell r="AE1356">
            <v>46087</v>
          </cell>
        </row>
        <row r="1357">
          <cell r="V1357" t="str">
            <v>STK29130NAVYRKR12F04SBD</v>
          </cell>
          <cell r="W1357">
            <v>-1200</v>
          </cell>
          <cell r="X1357">
            <v>0</v>
          </cell>
          <cell r="Y1357">
            <v>1200</v>
          </cell>
          <cell r="Z1357">
            <v>1200</v>
          </cell>
          <cell r="AA1357">
            <v>0</v>
          </cell>
          <cell r="AB1357">
            <v>1200</v>
          </cell>
          <cell r="AC1357">
            <v>0</v>
          </cell>
          <cell r="AD1357">
            <v>1200</v>
          </cell>
          <cell r="AE1357">
            <v>45982</v>
          </cell>
        </row>
        <row r="1358">
          <cell r="V1358" t="str">
            <v>STK29130NAVYSAMCOMREGSBD</v>
          </cell>
          <cell r="W1358">
            <v>-1512</v>
          </cell>
          <cell r="X1358">
            <v>0</v>
          </cell>
          <cell r="Y1358">
            <v>1512</v>
          </cell>
          <cell r="Z1358">
            <v>1512</v>
          </cell>
          <cell r="AA1358">
            <v>0</v>
          </cell>
          <cell r="AB1358">
            <v>1512</v>
          </cell>
          <cell r="AC1358">
            <v>0</v>
          </cell>
          <cell r="AD1358">
            <v>1512</v>
          </cell>
          <cell r="AE1358">
            <v>46077</v>
          </cell>
        </row>
        <row r="1359">
          <cell r="V1359" t="str">
            <v>STK29364MIDNIGHT BLUEALDREGSBD</v>
          </cell>
          <cell r="W1359">
            <v>-876</v>
          </cell>
          <cell r="X1359">
            <v>0</v>
          </cell>
          <cell r="Y1359">
            <v>876</v>
          </cell>
          <cell r="Z1359">
            <v>876</v>
          </cell>
          <cell r="AA1359">
            <v>0</v>
          </cell>
          <cell r="AB1359">
            <v>876</v>
          </cell>
          <cell r="AC1359">
            <v>0</v>
          </cell>
          <cell r="AD1359">
            <v>876</v>
          </cell>
          <cell r="AE1359">
            <v>46102</v>
          </cell>
        </row>
        <row r="1360">
          <cell r="V1360" t="str">
            <v>STK29463MIDNIGHT BLUEALDREGSBD</v>
          </cell>
          <cell r="W1360">
            <v>-636</v>
          </cell>
          <cell r="X1360">
            <v>0</v>
          </cell>
          <cell r="Y1360">
            <v>636</v>
          </cell>
          <cell r="Z1360">
            <v>636</v>
          </cell>
          <cell r="AA1360">
            <v>0</v>
          </cell>
          <cell r="AB1360">
            <v>636</v>
          </cell>
          <cell r="AC1360">
            <v>0</v>
          </cell>
          <cell r="AD1360">
            <v>636</v>
          </cell>
          <cell r="AE1360">
            <v>46092</v>
          </cell>
        </row>
        <row r="1361">
          <cell r="V1361" t="str">
            <v>STL267588KHAKIALDREGSBD</v>
          </cell>
          <cell r="W1361">
            <v>4</v>
          </cell>
          <cell r="X1361">
            <v>4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4</v>
          </cell>
        </row>
        <row r="1362">
          <cell r="V1362" t="str">
            <v>YB27283BROWNREGSBD</v>
          </cell>
          <cell r="W1362">
            <v>155</v>
          </cell>
          <cell r="X1362">
            <v>155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155</v>
          </cell>
        </row>
        <row r="1363">
          <cell r="V1363" t="str">
            <v>YB46122ADARK TANRKR06F13SBD</v>
          </cell>
          <cell r="W1363">
            <v>-1152</v>
          </cell>
          <cell r="X1363">
            <v>0</v>
          </cell>
          <cell r="Y1363">
            <v>1152</v>
          </cell>
          <cell r="Z1363">
            <v>1152</v>
          </cell>
          <cell r="AA1363">
            <v>0</v>
          </cell>
          <cell r="AB1363">
            <v>1152</v>
          </cell>
          <cell r="AC1363">
            <v>0</v>
          </cell>
          <cell r="AD1363">
            <v>1152</v>
          </cell>
          <cell r="AE1363">
            <v>46076</v>
          </cell>
        </row>
        <row r="1364">
          <cell r="V1364" t="str">
            <v>YB46122ADARK TANRKR09F02SBD</v>
          </cell>
          <cell r="W1364">
            <v>-3402</v>
          </cell>
          <cell r="X1364">
            <v>0</v>
          </cell>
          <cell r="Y1364">
            <v>3402</v>
          </cell>
          <cell r="Z1364">
            <v>3402</v>
          </cell>
          <cell r="AA1364">
            <v>0</v>
          </cell>
          <cell r="AB1364">
            <v>3402</v>
          </cell>
          <cell r="AC1364">
            <v>0</v>
          </cell>
          <cell r="AD1364">
            <v>2736</v>
          </cell>
          <cell r="AE1364">
            <v>46076</v>
          </cell>
          <cell r="AF1364">
            <v>666</v>
          </cell>
          <cell r="AG1364">
            <v>46107</v>
          </cell>
        </row>
        <row r="1365">
          <cell r="V1365" t="str">
            <v>YB46122ADARK TANRKRREGSBD</v>
          </cell>
          <cell r="W1365">
            <v>-1596</v>
          </cell>
          <cell r="X1365">
            <v>0</v>
          </cell>
          <cell r="Y1365">
            <v>1596</v>
          </cell>
          <cell r="Z1365">
            <v>1596</v>
          </cell>
          <cell r="AA1365">
            <v>0</v>
          </cell>
          <cell r="AB1365">
            <v>1596</v>
          </cell>
          <cell r="AC1365">
            <v>0</v>
          </cell>
          <cell r="AD1365">
            <v>1596</v>
          </cell>
          <cell r="AE1365">
            <v>46076</v>
          </cell>
        </row>
        <row r="1366">
          <cell r="V1366" t="str">
            <v>YB56564DARK TANREGSBD</v>
          </cell>
          <cell r="W1366">
            <v>1</v>
          </cell>
          <cell r="X1366">
            <v>1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1</v>
          </cell>
        </row>
        <row r="1367">
          <cell r="V1367" t="str">
            <v>YG56151LINENALDREGSBD</v>
          </cell>
          <cell r="W1367">
            <v>506</v>
          </cell>
          <cell r="X1367">
            <v>546</v>
          </cell>
          <cell r="Y1367">
            <v>0</v>
          </cell>
          <cell r="Z1367">
            <v>40</v>
          </cell>
          <cell r="AA1367">
            <v>0</v>
          </cell>
          <cell r="AB1367">
            <v>40</v>
          </cell>
          <cell r="AC1367">
            <v>506</v>
          </cell>
        </row>
        <row r="1368">
          <cell r="V1368" t="str">
            <v>0194156BLACKHDA06ABASBD</v>
          </cell>
          <cell r="W1368">
            <v>6</v>
          </cell>
          <cell r="X1368">
            <v>6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6</v>
          </cell>
        </row>
        <row r="1369">
          <cell r="V1369" t="str">
            <v>1021416BLACKHDA06FTCSBD</v>
          </cell>
          <cell r="W1369">
            <v>138</v>
          </cell>
          <cell r="X1369">
            <v>138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138</v>
          </cell>
        </row>
        <row r="1370">
          <cell r="V1370" t="str">
            <v>1021536BLACKHDA06FTCSBD</v>
          </cell>
          <cell r="W1370">
            <v>114</v>
          </cell>
          <cell r="X1370">
            <v>114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114</v>
          </cell>
        </row>
        <row r="1371">
          <cell r="V1371" t="str">
            <v>1029512GREENHDA03S54SBD</v>
          </cell>
          <cell r="W1371">
            <v>195</v>
          </cell>
          <cell r="X1371">
            <v>207</v>
          </cell>
          <cell r="Y1371">
            <v>0</v>
          </cell>
          <cell r="Z1371">
            <v>12</v>
          </cell>
          <cell r="AA1371">
            <v>0</v>
          </cell>
          <cell r="AB1371">
            <v>12</v>
          </cell>
          <cell r="AC1371">
            <v>195</v>
          </cell>
        </row>
        <row r="1372">
          <cell r="V1372" t="str">
            <v>1032520WHITEHDA06DLDSBD</v>
          </cell>
          <cell r="W1372">
            <v>156</v>
          </cell>
          <cell r="X1372">
            <v>156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156</v>
          </cell>
        </row>
        <row r="1373">
          <cell r="V1373" t="str">
            <v>1033204PINK PRINTHDA06DLDSBD</v>
          </cell>
          <cell r="W1373">
            <v>36</v>
          </cell>
          <cell r="X1373">
            <v>36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36</v>
          </cell>
        </row>
        <row r="1374">
          <cell r="V1374" t="str">
            <v>STK29462IRISH CREAMIDKREGDI</v>
          </cell>
          <cell r="W1374">
            <v>-276</v>
          </cell>
          <cell r="X1374">
            <v>0</v>
          </cell>
          <cell r="Y1374">
            <v>276</v>
          </cell>
          <cell r="Z1374">
            <v>276</v>
          </cell>
          <cell r="AA1374">
            <v>0</v>
          </cell>
          <cell r="AB1374">
            <v>276</v>
          </cell>
          <cell r="AC1374">
            <v>0</v>
          </cell>
          <cell r="AD1374">
            <v>276</v>
          </cell>
          <cell r="AE1374">
            <v>46049</v>
          </cell>
        </row>
        <row r="1375">
          <cell r="V1375" t="str">
            <v>STK29585SAGE GREENXREGSBD</v>
          </cell>
          <cell r="W1375">
            <v>-130</v>
          </cell>
          <cell r="X1375">
            <v>0</v>
          </cell>
          <cell r="Y1375">
            <v>432</v>
          </cell>
          <cell r="Z1375">
            <v>130</v>
          </cell>
          <cell r="AA1375">
            <v>0</v>
          </cell>
          <cell r="AB1375">
            <v>130</v>
          </cell>
          <cell r="AC1375">
            <v>302</v>
          </cell>
          <cell r="AD1375">
            <v>432</v>
          </cell>
          <cell r="AE1375">
            <v>46092</v>
          </cell>
        </row>
        <row r="1376">
          <cell r="V1376" t="str">
            <v>STK29616BLANC DE BLANCALDREGSBD</v>
          </cell>
          <cell r="W1376">
            <v>-528</v>
          </cell>
          <cell r="X1376">
            <v>0</v>
          </cell>
          <cell r="Y1376">
            <v>528</v>
          </cell>
          <cell r="Z1376">
            <v>528</v>
          </cell>
          <cell r="AA1376">
            <v>0</v>
          </cell>
          <cell r="AB1376">
            <v>528</v>
          </cell>
          <cell r="AC1376">
            <v>0</v>
          </cell>
          <cell r="AD1376">
            <v>528</v>
          </cell>
          <cell r="AE1376">
            <v>46092</v>
          </cell>
        </row>
        <row r="1377">
          <cell r="V1377" t="str">
            <v>STL167433PINKALDREGSBD</v>
          </cell>
          <cell r="W1377">
            <v>2</v>
          </cell>
          <cell r="X1377">
            <v>2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2</v>
          </cell>
        </row>
        <row r="1378">
          <cell r="V1378" t="str">
            <v>YB27283BROWNXREGSBD</v>
          </cell>
          <cell r="W1378">
            <v>4542</v>
          </cell>
          <cell r="X1378">
            <v>5677</v>
          </cell>
          <cell r="Y1378">
            <v>540</v>
          </cell>
          <cell r="Z1378">
            <v>1135</v>
          </cell>
          <cell r="AA1378">
            <v>0</v>
          </cell>
          <cell r="AB1378">
            <v>1135</v>
          </cell>
          <cell r="AC1378">
            <v>5082</v>
          </cell>
          <cell r="AD1378">
            <v>540</v>
          </cell>
          <cell r="AE1378">
            <v>46107</v>
          </cell>
        </row>
        <row r="1379">
          <cell r="V1379" t="str">
            <v>YB27284SAHARAALDREGSBD</v>
          </cell>
          <cell r="W1379">
            <v>371</v>
          </cell>
          <cell r="X1379">
            <v>404</v>
          </cell>
          <cell r="Y1379">
            <v>0</v>
          </cell>
          <cell r="Z1379">
            <v>33</v>
          </cell>
          <cell r="AA1379">
            <v>0</v>
          </cell>
          <cell r="AB1379">
            <v>33</v>
          </cell>
          <cell r="AC1379">
            <v>371</v>
          </cell>
        </row>
        <row r="1380">
          <cell r="V1380" t="str">
            <v>YB27284SAHARAIDKREGDI</v>
          </cell>
          <cell r="W1380">
            <v>-276</v>
          </cell>
          <cell r="X1380">
            <v>0</v>
          </cell>
          <cell r="Y1380">
            <v>276</v>
          </cell>
          <cell r="Z1380">
            <v>276</v>
          </cell>
          <cell r="AA1380">
            <v>0</v>
          </cell>
          <cell r="AB1380">
            <v>276</v>
          </cell>
          <cell r="AC1380">
            <v>0</v>
          </cell>
          <cell r="AD1380">
            <v>276</v>
          </cell>
          <cell r="AE1380">
            <v>46059</v>
          </cell>
        </row>
        <row r="1381">
          <cell r="V1381" t="str">
            <v>YB46122ADARK TANSHOREGSBD</v>
          </cell>
          <cell r="W1381">
            <v>-4140</v>
          </cell>
          <cell r="X1381">
            <v>0</v>
          </cell>
          <cell r="Y1381">
            <v>4140</v>
          </cell>
          <cell r="Z1381">
            <v>4140</v>
          </cell>
          <cell r="AA1381">
            <v>0</v>
          </cell>
          <cell r="AB1381">
            <v>4140</v>
          </cell>
          <cell r="AC1381">
            <v>0</v>
          </cell>
          <cell r="AD1381">
            <v>4140</v>
          </cell>
          <cell r="AE1381">
            <v>46076</v>
          </cell>
        </row>
        <row r="1382">
          <cell r="V1382" t="str">
            <v>YB57441BLACKALDREGSBD</v>
          </cell>
          <cell r="W1382">
            <v>-1308</v>
          </cell>
          <cell r="X1382">
            <v>0</v>
          </cell>
          <cell r="Y1382">
            <v>1308</v>
          </cell>
          <cell r="Z1382">
            <v>1308</v>
          </cell>
          <cell r="AA1382">
            <v>0</v>
          </cell>
          <cell r="AB1382">
            <v>1308</v>
          </cell>
          <cell r="AC1382">
            <v>0</v>
          </cell>
          <cell r="AD1382">
            <v>1308</v>
          </cell>
          <cell r="AE1382">
            <v>46102</v>
          </cell>
        </row>
        <row r="1383">
          <cell r="V1383" t="str">
            <v>YG56151LINENXREGSBD</v>
          </cell>
          <cell r="W1383">
            <v>2667</v>
          </cell>
          <cell r="X1383">
            <v>3791</v>
          </cell>
          <cell r="Y1383">
            <v>2292</v>
          </cell>
          <cell r="Z1383">
            <v>1124</v>
          </cell>
          <cell r="AA1383">
            <v>0</v>
          </cell>
          <cell r="AB1383">
            <v>1124</v>
          </cell>
          <cell r="AC1383">
            <v>4959</v>
          </cell>
          <cell r="AD1383">
            <v>2292</v>
          </cell>
          <cell r="AE1383">
            <v>46107</v>
          </cell>
        </row>
        <row r="1384">
          <cell r="V1384" t="str">
            <v>1023208LIGHT PURPLEHDA06FTCSBD</v>
          </cell>
          <cell r="W1384">
            <v>36</v>
          </cell>
          <cell r="X1384">
            <v>36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36</v>
          </cell>
        </row>
        <row r="1385">
          <cell r="V1385" t="str">
            <v>1023417CREAMHDA06FTCSBD</v>
          </cell>
          <cell r="W1385">
            <v>36</v>
          </cell>
          <cell r="X1385">
            <v>36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36</v>
          </cell>
        </row>
        <row r="1386">
          <cell r="V1386" t="str">
            <v>1031259ORANGEHDA06DLDSBD</v>
          </cell>
          <cell r="W1386">
            <v>36</v>
          </cell>
          <cell r="X1386">
            <v>36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36</v>
          </cell>
        </row>
        <row r="1387">
          <cell r="V1387" t="str">
            <v>1031632ROSEHDA08GTBSBD</v>
          </cell>
          <cell r="W1387">
            <v>-880</v>
          </cell>
          <cell r="X1387">
            <v>0</v>
          </cell>
          <cell r="Y1387">
            <v>888</v>
          </cell>
          <cell r="Z1387">
            <v>880</v>
          </cell>
          <cell r="AA1387">
            <v>0</v>
          </cell>
          <cell r="AB1387">
            <v>880</v>
          </cell>
          <cell r="AC1387">
            <v>8</v>
          </cell>
          <cell r="AD1387">
            <v>888</v>
          </cell>
          <cell r="AE1387">
            <v>46071</v>
          </cell>
        </row>
        <row r="1388">
          <cell r="V1388" t="str">
            <v>1032620WHITEHDA08GTBSBD</v>
          </cell>
          <cell r="W1388">
            <v>-1376</v>
          </cell>
          <cell r="X1388">
            <v>0</v>
          </cell>
          <cell r="Y1388">
            <v>1400</v>
          </cell>
          <cell r="Z1388">
            <v>1376</v>
          </cell>
          <cell r="AA1388">
            <v>0</v>
          </cell>
          <cell r="AB1388">
            <v>1376</v>
          </cell>
          <cell r="AC1388">
            <v>24</v>
          </cell>
          <cell r="AD1388">
            <v>1400</v>
          </cell>
          <cell r="AE1388">
            <v>46167</v>
          </cell>
        </row>
        <row r="1389">
          <cell r="V1389" t="str">
            <v>1032622ATHLETIC HEATHERHDMCREGSBD</v>
          </cell>
          <cell r="W1389">
            <v>-156</v>
          </cell>
          <cell r="X1389">
            <v>0</v>
          </cell>
          <cell r="Y1389">
            <v>156</v>
          </cell>
          <cell r="Z1389">
            <v>156</v>
          </cell>
          <cell r="AA1389">
            <v>0</v>
          </cell>
          <cell r="AB1389">
            <v>156</v>
          </cell>
          <cell r="AC1389">
            <v>0</v>
          </cell>
          <cell r="AD1389">
            <v>156</v>
          </cell>
          <cell r="AE1389">
            <v>46167</v>
          </cell>
        </row>
        <row r="1390">
          <cell r="V1390" t="str">
            <v>1033324BLUE PLAIDHDA06DLDSBD</v>
          </cell>
          <cell r="W1390">
            <v>114</v>
          </cell>
          <cell r="X1390">
            <v>114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114</v>
          </cell>
        </row>
        <row r="1391">
          <cell r="V1391" t="str">
            <v>1039512GREENHDA03SX6SBD</v>
          </cell>
          <cell r="W1391">
            <v>177</v>
          </cell>
          <cell r="X1391">
            <v>189</v>
          </cell>
          <cell r="Y1391">
            <v>0</v>
          </cell>
          <cell r="Z1391">
            <v>12</v>
          </cell>
          <cell r="AA1391">
            <v>0</v>
          </cell>
          <cell r="AB1391">
            <v>12</v>
          </cell>
          <cell r="AC1391">
            <v>177</v>
          </cell>
        </row>
        <row r="1392">
          <cell r="V1392" t="str">
            <v>1042410ORANGEHDA06DBDSBD</v>
          </cell>
          <cell r="W1392">
            <v>12</v>
          </cell>
          <cell r="X1392">
            <v>12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12</v>
          </cell>
        </row>
        <row r="1393">
          <cell r="V1393" t="str">
            <v>1043320BLACKHDA06DBDSBD</v>
          </cell>
          <cell r="W1393">
            <v>72</v>
          </cell>
          <cell r="X1393">
            <v>72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72</v>
          </cell>
        </row>
        <row r="1394">
          <cell r="V1394" t="str">
            <v>1070151BLACKHDA03S2TSBD</v>
          </cell>
          <cell r="W1394">
            <v>129</v>
          </cell>
          <cell r="X1394">
            <v>141</v>
          </cell>
          <cell r="Y1394">
            <v>0</v>
          </cell>
          <cell r="Z1394">
            <v>6</v>
          </cell>
          <cell r="AA1394">
            <v>6</v>
          </cell>
          <cell r="AB1394">
            <v>12</v>
          </cell>
          <cell r="AC1394">
            <v>129</v>
          </cell>
        </row>
        <row r="1395">
          <cell r="V1395" t="str">
            <v>1070151BLACKHDA03S3TSBD</v>
          </cell>
          <cell r="W1395">
            <v>141</v>
          </cell>
          <cell r="X1395">
            <v>162</v>
          </cell>
          <cell r="Y1395">
            <v>0</v>
          </cell>
          <cell r="Z1395">
            <v>6</v>
          </cell>
          <cell r="AA1395">
            <v>15</v>
          </cell>
          <cell r="AB1395">
            <v>21</v>
          </cell>
          <cell r="AC1395">
            <v>141</v>
          </cell>
        </row>
        <row r="1396">
          <cell r="V1396" t="str">
            <v>1081626BLACK ORANGEHDA08TTBDI</v>
          </cell>
          <cell r="W1396">
            <v>-104</v>
          </cell>
          <cell r="X1396">
            <v>0</v>
          </cell>
          <cell r="Y1396">
            <v>104</v>
          </cell>
          <cell r="Z1396">
            <v>104</v>
          </cell>
          <cell r="AA1396">
            <v>0</v>
          </cell>
          <cell r="AB1396">
            <v>104</v>
          </cell>
          <cell r="AC1396">
            <v>0</v>
          </cell>
          <cell r="AD1396">
            <v>104</v>
          </cell>
          <cell r="AE1396">
            <v>46028</v>
          </cell>
        </row>
        <row r="1397">
          <cell r="V1397" t="str">
            <v>1082614BLACKHDA08TTBSBD</v>
          </cell>
          <cell r="W1397">
            <v>-1376</v>
          </cell>
          <cell r="X1397">
            <v>0</v>
          </cell>
          <cell r="Y1397">
            <v>1400</v>
          </cell>
          <cell r="Z1397">
            <v>1376</v>
          </cell>
          <cell r="AA1397">
            <v>0</v>
          </cell>
          <cell r="AB1397">
            <v>1376</v>
          </cell>
          <cell r="AC1397">
            <v>24</v>
          </cell>
          <cell r="AD1397">
            <v>1400</v>
          </cell>
          <cell r="AE1397">
            <v>46167</v>
          </cell>
        </row>
        <row r="1398">
          <cell r="V1398" t="str">
            <v>1082616BLUEHDA08TTBSBD</v>
          </cell>
          <cell r="W1398">
            <v>-2232</v>
          </cell>
          <cell r="X1398">
            <v>0</v>
          </cell>
          <cell r="Y1398">
            <v>2256</v>
          </cell>
          <cell r="Z1398">
            <v>2232</v>
          </cell>
          <cell r="AA1398">
            <v>0</v>
          </cell>
          <cell r="AB1398">
            <v>2232</v>
          </cell>
          <cell r="AC1398">
            <v>24</v>
          </cell>
          <cell r="AD1398">
            <v>2256</v>
          </cell>
          <cell r="AE1398">
            <v>46167</v>
          </cell>
        </row>
        <row r="1399">
          <cell r="V1399" t="str">
            <v>1089513GREENHDA03S45SBD</v>
          </cell>
          <cell r="W1399">
            <v>270</v>
          </cell>
          <cell r="X1399">
            <v>300</v>
          </cell>
          <cell r="Y1399">
            <v>0</v>
          </cell>
          <cell r="Z1399">
            <v>12</v>
          </cell>
          <cell r="AA1399">
            <v>18</v>
          </cell>
          <cell r="AB1399">
            <v>30</v>
          </cell>
          <cell r="AC1399">
            <v>270</v>
          </cell>
        </row>
        <row r="1400">
          <cell r="V1400" t="str">
            <v>1529365ATHLETIC HEATHERHDA03S3TTAC</v>
          </cell>
          <cell r="W1400">
            <v>129</v>
          </cell>
          <cell r="X1400">
            <v>129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129</v>
          </cell>
        </row>
        <row r="1401">
          <cell r="V1401" t="str">
            <v>1529502PINKHDA03S23SBD</v>
          </cell>
          <cell r="W1401">
            <v>261</v>
          </cell>
          <cell r="X1401">
            <v>285</v>
          </cell>
          <cell r="Y1401">
            <v>0</v>
          </cell>
          <cell r="Z1401">
            <v>15</v>
          </cell>
          <cell r="AA1401">
            <v>9</v>
          </cell>
          <cell r="AB1401">
            <v>24</v>
          </cell>
          <cell r="AC1401">
            <v>261</v>
          </cell>
        </row>
        <row r="1402">
          <cell r="V1402" t="str">
            <v>1529503VIOLET TULIPHDA03S54SBD</v>
          </cell>
          <cell r="W1402">
            <v>297</v>
          </cell>
          <cell r="X1402">
            <v>321</v>
          </cell>
          <cell r="Y1402">
            <v>0</v>
          </cell>
          <cell r="Z1402">
            <v>15</v>
          </cell>
          <cell r="AA1402">
            <v>9</v>
          </cell>
          <cell r="AB1402">
            <v>24</v>
          </cell>
          <cell r="AC1402">
            <v>297</v>
          </cell>
        </row>
        <row r="1403">
          <cell r="V1403" t="str">
            <v>1531302BLACKHDA03SX6TAC</v>
          </cell>
          <cell r="W1403">
            <v>504</v>
          </cell>
          <cell r="X1403">
            <v>504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504</v>
          </cell>
        </row>
        <row r="1404">
          <cell r="V1404" t="str">
            <v>1539365ATHLETIC HEATHERREGTAC</v>
          </cell>
          <cell r="W1404">
            <v>1</v>
          </cell>
          <cell r="X1404">
            <v>1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1</v>
          </cell>
        </row>
        <row r="1405">
          <cell r="V1405" t="str">
            <v>1539365ATHLETIC HEATHERHDA03SX6TAC</v>
          </cell>
          <cell r="W1405">
            <v>54</v>
          </cell>
          <cell r="X1405">
            <v>54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54</v>
          </cell>
        </row>
        <row r="1406">
          <cell r="V1406" t="str">
            <v>1539367HOT PINKHDA03SX6TAC</v>
          </cell>
          <cell r="W1406">
            <v>18</v>
          </cell>
          <cell r="X1406">
            <v>27</v>
          </cell>
          <cell r="Y1406">
            <v>0</v>
          </cell>
          <cell r="Z1406">
            <v>6</v>
          </cell>
          <cell r="AA1406">
            <v>3</v>
          </cell>
          <cell r="AB1406">
            <v>9</v>
          </cell>
          <cell r="AC1406">
            <v>18</v>
          </cell>
        </row>
        <row r="1407">
          <cell r="V1407" t="str">
            <v>1541302BLACKREGTAC</v>
          </cell>
          <cell r="W1407">
            <v>4</v>
          </cell>
          <cell r="X1407">
            <v>4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4</v>
          </cell>
        </row>
        <row r="1408">
          <cell r="V1408" t="str">
            <v>1549366BLACKHDA03S01TAC</v>
          </cell>
          <cell r="W1408">
            <v>255</v>
          </cell>
          <cell r="X1408">
            <v>261</v>
          </cell>
          <cell r="Y1408">
            <v>0</v>
          </cell>
          <cell r="Z1408">
            <v>6</v>
          </cell>
          <cell r="AA1408">
            <v>0</v>
          </cell>
          <cell r="AB1408">
            <v>6</v>
          </cell>
          <cell r="AC1408">
            <v>255</v>
          </cell>
        </row>
        <row r="1409">
          <cell r="V1409" t="str">
            <v>1549366BLACKHDMCREGSBD</v>
          </cell>
          <cell r="W1409">
            <v>48</v>
          </cell>
          <cell r="X1409">
            <v>120</v>
          </cell>
          <cell r="Y1409">
            <v>0</v>
          </cell>
          <cell r="Z1409">
            <v>72</v>
          </cell>
          <cell r="AA1409">
            <v>0</v>
          </cell>
          <cell r="AB1409">
            <v>72</v>
          </cell>
          <cell r="AC1409">
            <v>48</v>
          </cell>
        </row>
        <row r="1410">
          <cell r="V1410" t="str">
            <v>1571301BLACKHDA03S4TTAC</v>
          </cell>
          <cell r="W1410">
            <v>69</v>
          </cell>
          <cell r="X1410">
            <v>69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69</v>
          </cell>
        </row>
        <row r="1411">
          <cell r="V1411" t="str">
            <v>1579500ORANGEHDA03S23SBD</v>
          </cell>
          <cell r="W1411">
            <v>147</v>
          </cell>
          <cell r="X1411">
            <v>171</v>
          </cell>
          <cell r="Y1411">
            <v>0</v>
          </cell>
          <cell r="Z1411">
            <v>9</v>
          </cell>
          <cell r="AA1411">
            <v>15</v>
          </cell>
          <cell r="AB1411">
            <v>24</v>
          </cell>
          <cell r="AC1411">
            <v>147</v>
          </cell>
        </row>
        <row r="1412">
          <cell r="V1412" t="str">
            <v>1580055ATHLETIC HEATHERHDA03S56TAC</v>
          </cell>
          <cell r="W1412">
            <v>237</v>
          </cell>
          <cell r="X1412">
            <v>237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237</v>
          </cell>
        </row>
        <row r="1413">
          <cell r="V1413" t="str">
            <v>1580057BLACKHDA03S56TAC</v>
          </cell>
          <cell r="W1413">
            <v>93</v>
          </cell>
          <cell r="X1413">
            <v>93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93</v>
          </cell>
        </row>
        <row r="1414">
          <cell r="V1414" t="str">
            <v>1581301BLACKREGTAC</v>
          </cell>
          <cell r="W1414">
            <v>4</v>
          </cell>
          <cell r="X1414">
            <v>4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4</v>
          </cell>
        </row>
        <row r="1415">
          <cell r="V1415" t="str">
            <v>1589363BLACKREGTAC</v>
          </cell>
          <cell r="W1415">
            <v>3</v>
          </cell>
          <cell r="X1415">
            <v>3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3</v>
          </cell>
        </row>
        <row r="1416">
          <cell r="V1416" t="str">
            <v>1589504BLACKHDA03S07TAC</v>
          </cell>
          <cell r="W1416">
            <v>3</v>
          </cell>
          <cell r="X1416">
            <v>12</v>
          </cell>
          <cell r="Y1416">
            <v>0</v>
          </cell>
          <cell r="Z1416">
            <v>9</v>
          </cell>
          <cell r="AA1416">
            <v>0</v>
          </cell>
          <cell r="AB1416">
            <v>9</v>
          </cell>
          <cell r="AC1416">
            <v>3</v>
          </cell>
        </row>
        <row r="1417">
          <cell r="V1417" t="str">
            <v>1599362CHARCOAL HEATHERHDA03SLGTAC</v>
          </cell>
          <cell r="W1417">
            <v>243</v>
          </cell>
          <cell r="X1417">
            <v>267</v>
          </cell>
          <cell r="Y1417">
            <v>0</v>
          </cell>
          <cell r="Z1417">
            <v>24</v>
          </cell>
          <cell r="AA1417">
            <v>0</v>
          </cell>
          <cell r="AB1417">
            <v>24</v>
          </cell>
          <cell r="AC1417">
            <v>243</v>
          </cell>
        </row>
        <row r="1418">
          <cell r="V1418" t="str">
            <v>3003520BLUEHDA06DNASBD</v>
          </cell>
          <cell r="W1418">
            <v>18</v>
          </cell>
          <cell r="X1418">
            <v>48</v>
          </cell>
          <cell r="Y1418">
            <v>0</v>
          </cell>
          <cell r="Z1418">
            <v>6</v>
          </cell>
          <cell r="AA1418">
            <v>24</v>
          </cell>
          <cell r="AB1418">
            <v>30</v>
          </cell>
          <cell r="AC1418">
            <v>18</v>
          </cell>
        </row>
        <row r="1419">
          <cell r="V1419" t="str">
            <v>3004405CREAM PRINTHDA06NIDSBD</v>
          </cell>
          <cell r="W1419">
            <v>6</v>
          </cell>
          <cell r="X1419">
            <v>6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6</v>
          </cell>
        </row>
        <row r="1420">
          <cell r="V1420" t="str">
            <v>3009323LIGHT PINKHDA03S03SBD</v>
          </cell>
          <cell r="W1420">
            <v>117</v>
          </cell>
          <cell r="X1420">
            <v>135</v>
          </cell>
          <cell r="Y1420">
            <v>0</v>
          </cell>
          <cell r="Z1420">
            <v>12</v>
          </cell>
          <cell r="AA1420">
            <v>6</v>
          </cell>
          <cell r="AB1420">
            <v>18</v>
          </cell>
          <cell r="AC1420">
            <v>117</v>
          </cell>
        </row>
        <row r="1421">
          <cell r="V1421" t="str">
            <v>3009434PINK BLACKHDMCREGSBD</v>
          </cell>
          <cell r="W1421">
            <v>18</v>
          </cell>
          <cell r="X1421">
            <v>18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18</v>
          </cell>
        </row>
        <row r="1422">
          <cell r="V1422" t="str">
            <v>3012229ORANGE WHITEREGSBD</v>
          </cell>
          <cell r="W1422">
            <v>6</v>
          </cell>
          <cell r="X1422">
            <v>6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6</v>
          </cell>
        </row>
        <row r="1423">
          <cell r="V1423" t="str">
            <v>3012313GREEN GREYHDA06FIDSBD</v>
          </cell>
          <cell r="W1423">
            <v>162</v>
          </cell>
          <cell r="X1423">
            <v>162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162</v>
          </cell>
        </row>
        <row r="1424">
          <cell r="V1424" t="str">
            <v>3012405WHITE BLACKHDA06FIDSBD</v>
          </cell>
          <cell r="W1424">
            <v>24</v>
          </cell>
          <cell r="X1424">
            <v>24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24</v>
          </cell>
        </row>
        <row r="1425">
          <cell r="V1425" t="str">
            <v>3012508BLACK BLUEHDA06FIDSBD</v>
          </cell>
          <cell r="W1425">
            <v>66</v>
          </cell>
          <cell r="X1425">
            <v>66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66</v>
          </cell>
        </row>
        <row r="1426">
          <cell r="V1426" t="str">
            <v>3013308BLUE PLAIDHDA06FIDSBD</v>
          </cell>
          <cell r="W1426">
            <v>18</v>
          </cell>
          <cell r="X1426">
            <v>18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18</v>
          </cell>
        </row>
        <row r="1427">
          <cell r="V1427" t="str">
            <v>3021409BLACKHDA06FTDSBD</v>
          </cell>
          <cell r="W1427">
            <v>18</v>
          </cell>
          <cell r="X1427">
            <v>18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18</v>
          </cell>
        </row>
        <row r="1428">
          <cell r="V1428" t="str">
            <v>3022608BLUE GRAYHDA08GTBSBD</v>
          </cell>
          <cell r="W1428">
            <v>-1144</v>
          </cell>
          <cell r="X1428">
            <v>0</v>
          </cell>
          <cell r="Y1428">
            <v>1168</v>
          </cell>
          <cell r="Z1428">
            <v>1144</v>
          </cell>
          <cell r="AA1428">
            <v>0</v>
          </cell>
          <cell r="AB1428">
            <v>1144</v>
          </cell>
          <cell r="AC1428">
            <v>24</v>
          </cell>
          <cell r="AD1428">
            <v>1168</v>
          </cell>
          <cell r="AE1428">
            <v>46167</v>
          </cell>
        </row>
        <row r="1429">
          <cell r="V1429" t="str">
            <v>3050151BLACKHDA03S82SBD</v>
          </cell>
          <cell r="W1429">
            <v>330</v>
          </cell>
          <cell r="X1429">
            <v>369</v>
          </cell>
          <cell r="Y1429">
            <v>0</v>
          </cell>
          <cell r="Z1429">
            <v>27</v>
          </cell>
          <cell r="AA1429">
            <v>12</v>
          </cell>
          <cell r="AB1429">
            <v>39</v>
          </cell>
          <cell r="AC1429">
            <v>330</v>
          </cell>
        </row>
        <row r="1430">
          <cell r="V1430" t="str">
            <v>3051608ORANGE TANHDA06DNASBD</v>
          </cell>
          <cell r="W1430">
            <v>-768</v>
          </cell>
          <cell r="X1430">
            <v>0</v>
          </cell>
          <cell r="Y1430">
            <v>780</v>
          </cell>
          <cell r="Z1430">
            <v>768</v>
          </cell>
          <cell r="AA1430">
            <v>0</v>
          </cell>
          <cell r="AB1430">
            <v>768</v>
          </cell>
          <cell r="AC1430">
            <v>12</v>
          </cell>
          <cell r="AD1430">
            <v>780</v>
          </cell>
          <cell r="AE1430">
            <v>46071</v>
          </cell>
        </row>
        <row r="1431">
          <cell r="V1431" t="str">
            <v>3052235BLUE ORANGEHDMCREGSBD</v>
          </cell>
          <cell r="W1431">
            <v>0</v>
          </cell>
          <cell r="X1431">
            <v>36</v>
          </cell>
          <cell r="Y1431">
            <v>0</v>
          </cell>
          <cell r="Z1431">
            <v>36</v>
          </cell>
          <cell r="AA1431">
            <v>0</v>
          </cell>
          <cell r="AB1431">
            <v>36</v>
          </cell>
          <cell r="AC1431">
            <v>0</v>
          </cell>
        </row>
        <row r="1432">
          <cell r="V1432" t="str">
            <v>3059240NAVY CREAMHDA03S92SBD</v>
          </cell>
          <cell r="W1432">
            <v>204</v>
          </cell>
          <cell r="X1432">
            <v>258</v>
          </cell>
          <cell r="Y1432">
            <v>0</v>
          </cell>
          <cell r="Z1432">
            <v>48</v>
          </cell>
          <cell r="AA1432">
            <v>6</v>
          </cell>
          <cell r="AB1432">
            <v>54</v>
          </cell>
          <cell r="AC1432">
            <v>204</v>
          </cell>
        </row>
        <row r="1433">
          <cell r="V1433" t="str">
            <v>3059303BLACKHDMCREGSBD</v>
          </cell>
          <cell r="W1433">
            <v>108</v>
          </cell>
          <cell r="X1433">
            <v>144</v>
          </cell>
          <cell r="Y1433">
            <v>0</v>
          </cell>
          <cell r="Z1433">
            <v>36</v>
          </cell>
          <cell r="AA1433">
            <v>0</v>
          </cell>
          <cell r="AB1433">
            <v>36</v>
          </cell>
          <cell r="AC1433">
            <v>108</v>
          </cell>
        </row>
        <row r="1434">
          <cell r="V1434" t="str">
            <v>3059437GREY AND GREENHDA03S28SBD</v>
          </cell>
          <cell r="W1434">
            <v>30</v>
          </cell>
          <cell r="X1434">
            <v>48</v>
          </cell>
          <cell r="Y1434">
            <v>0</v>
          </cell>
          <cell r="Z1434">
            <v>9</v>
          </cell>
          <cell r="AA1434">
            <v>9</v>
          </cell>
          <cell r="AB1434">
            <v>18</v>
          </cell>
          <cell r="AC1434">
            <v>30</v>
          </cell>
        </row>
        <row r="1435">
          <cell r="V1435" t="str">
            <v>3059511GREENHDA03S36SBD</v>
          </cell>
          <cell r="W1435">
            <v>-3</v>
          </cell>
          <cell r="X1435">
            <v>6</v>
          </cell>
          <cell r="Y1435">
            <v>0</v>
          </cell>
          <cell r="Z1435">
            <v>3</v>
          </cell>
          <cell r="AA1435">
            <v>6</v>
          </cell>
          <cell r="AB1435">
            <v>9</v>
          </cell>
          <cell r="AC1435">
            <v>-3</v>
          </cell>
        </row>
        <row r="1436">
          <cell r="V1436" t="str">
            <v>3061606ORANGE PLAIDHDA06FIDSBD</v>
          </cell>
          <cell r="W1436">
            <v>-1044</v>
          </cell>
          <cell r="X1436">
            <v>0</v>
          </cell>
          <cell r="Y1436">
            <v>1146</v>
          </cell>
          <cell r="Z1436">
            <v>1044</v>
          </cell>
          <cell r="AA1436">
            <v>0</v>
          </cell>
          <cell r="AB1436">
            <v>1044</v>
          </cell>
          <cell r="AC1436">
            <v>102</v>
          </cell>
          <cell r="AD1436">
            <v>1146</v>
          </cell>
          <cell r="AE1436">
            <v>46071</v>
          </cell>
        </row>
        <row r="1437">
          <cell r="V1437" t="str">
            <v>3062231BLUE WHITEHDMCREGSBD</v>
          </cell>
          <cell r="W1437">
            <v>12</v>
          </cell>
          <cell r="X1437">
            <v>12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12</v>
          </cell>
        </row>
        <row r="1438">
          <cell r="V1438" t="str">
            <v>STK29462IRISH CREAMXREGSBD</v>
          </cell>
          <cell r="W1438">
            <v>-300</v>
          </cell>
          <cell r="X1438">
            <v>0</v>
          </cell>
          <cell r="Y1438">
            <v>804</v>
          </cell>
          <cell r="Z1438">
            <v>300</v>
          </cell>
          <cell r="AA1438">
            <v>0</v>
          </cell>
          <cell r="AB1438">
            <v>300</v>
          </cell>
          <cell r="AC1438">
            <v>504</v>
          </cell>
          <cell r="AD1438">
            <v>804</v>
          </cell>
          <cell r="AE1438">
            <v>46092</v>
          </cell>
        </row>
        <row r="1439">
          <cell r="V1439" t="str">
            <v>STL165273TAN-BEIGEALDREGSBD</v>
          </cell>
          <cell r="W1439">
            <v>1</v>
          </cell>
          <cell r="X1439">
            <v>1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1</v>
          </cell>
        </row>
        <row r="1440">
          <cell r="V1440" t="str">
            <v>YB27283BROWNALDXREGSBD</v>
          </cell>
          <cell r="W1440">
            <v>-1656</v>
          </cell>
          <cell r="X1440">
            <v>0</v>
          </cell>
          <cell r="Y1440">
            <v>1656</v>
          </cell>
          <cell r="Z1440">
            <v>1656</v>
          </cell>
          <cell r="AA1440">
            <v>0</v>
          </cell>
          <cell r="AB1440">
            <v>1656</v>
          </cell>
          <cell r="AC1440">
            <v>0</v>
          </cell>
          <cell r="AD1440">
            <v>1656</v>
          </cell>
          <cell r="AE1440">
            <v>46102</v>
          </cell>
        </row>
        <row r="1441">
          <cell r="V1441" t="str">
            <v>YB27284SAHARANORREGSBD</v>
          </cell>
          <cell r="W1441">
            <v>1137</v>
          </cell>
          <cell r="X1441">
            <v>1137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1137</v>
          </cell>
        </row>
        <row r="1442">
          <cell r="V1442" t="str">
            <v>YB46122ADARK TANALDREGSBD</v>
          </cell>
          <cell r="W1442">
            <v>1743</v>
          </cell>
          <cell r="X1442">
            <v>1743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1743</v>
          </cell>
        </row>
        <row r="1443">
          <cell r="V1443" t="str">
            <v>YB46122ADARK TANALDXREGSBD</v>
          </cell>
          <cell r="W1443">
            <v>-1608</v>
          </cell>
          <cell r="X1443">
            <v>0</v>
          </cell>
          <cell r="Y1443">
            <v>1608</v>
          </cell>
          <cell r="Z1443">
            <v>1608</v>
          </cell>
          <cell r="AA1443">
            <v>0</v>
          </cell>
          <cell r="AB1443">
            <v>1608</v>
          </cell>
          <cell r="AC1443">
            <v>0</v>
          </cell>
          <cell r="AD1443">
            <v>1608</v>
          </cell>
          <cell r="AE1443">
            <v>46102</v>
          </cell>
        </row>
        <row r="1444">
          <cell r="V1444" t="str">
            <v>YB46122ADARK TANRKR06F46SBD</v>
          </cell>
          <cell r="W1444">
            <v>-216</v>
          </cell>
          <cell r="X1444">
            <v>0</v>
          </cell>
          <cell r="Y1444">
            <v>216</v>
          </cell>
          <cell r="Z1444">
            <v>216</v>
          </cell>
          <cell r="AA1444">
            <v>0</v>
          </cell>
          <cell r="AB1444">
            <v>216</v>
          </cell>
          <cell r="AC1444">
            <v>0</v>
          </cell>
          <cell r="AD1444">
            <v>216</v>
          </cell>
          <cell r="AE1444">
            <v>46076</v>
          </cell>
        </row>
        <row r="1445">
          <cell r="V1445" t="str">
            <v>YB50670SAHARAXREGSBD</v>
          </cell>
          <cell r="W1445">
            <v>1925</v>
          </cell>
          <cell r="X1445">
            <v>2637</v>
          </cell>
          <cell r="Y1445">
            <v>3852</v>
          </cell>
          <cell r="Z1445">
            <v>712</v>
          </cell>
          <cell r="AA1445">
            <v>0</v>
          </cell>
          <cell r="AB1445">
            <v>712</v>
          </cell>
          <cell r="AC1445">
            <v>5777</v>
          </cell>
          <cell r="AD1445">
            <v>3852</v>
          </cell>
          <cell r="AE1445">
            <v>46107</v>
          </cell>
        </row>
        <row r="1446">
          <cell r="V1446" t="str">
            <v>YB57441BLACKREGAMAZON</v>
          </cell>
          <cell r="W1446">
            <v>14</v>
          </cell>
          <cell r="X1446">
            <v>14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14</v>
          </cell>
        </row>
        <row r="1447">
          <cell r="V1447" t="str">
            <v>YG57681ALINENALDREGSBD</v>
          </cell>
          <cell r="W1447">
            <v>808</v>
          </cell>
          <cell r="X1447">
            <v>808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808</v>
          </cell>
        </row>
        <row r="1448">
          <cell r="V1448" t="str">
            <v>YG57681ALINENXREGSBD</v>
          </cell>
          <cell r="W1448">
            <v>3681</v>
          </cell>
          <cell r="X1448">
            <v>4185</v>
          </cell>
          <cell r="Y1448">
            <v>1200</v>
          </cell>
          <cell r="Z1448">
            <v>504</v>
          </cell>
          <cell r="AA1448">
            <v>0</v>
          </cell>
          <cell r="AB1448">
            <v>504</v>
          </cell>
          <cell r="AC1448">
            <v>4881</v>
          </cell>
          <cell r="AD1448">
            <v>1200</v>
          </cell>
          <cell r="AE1448">
            <v>46076</v>
          </cell>
        </row>
        <row r="1449">
          <cell r="V1449" t="str">
            <v>1020153BLACKHDA03S4TSBD</v>
          </cell>
          <cell r="W1449">
            <v>168</v>
          </cell>
          <cell r="X1449">
            <v>195</v>
          </cell>
          <cell r="Y1449">
            <v>0</v>
          </cell>
          <cell r="Z1449">
            <v>15</v>
          </cell>
          <cell r="AA1449">
            <v>12</v>
          </cell>
          <cell r="AB1449">
            <v>27</v>
          </cell>
          <cell r="AC1449">
            <v>168</v>
          </cell>
        </row>
        <row r="1450">
          <cell r="V1450" t="str">
            <v>1021532PURPLE PLAIDHDA06FTCSBD</v>
          </cell>
          <cell r="W1450">
            <v>450</v>
          </cell>
          <cell r="X1450">
            <v>456</v>
          </cell>
          <cell r="Y1450">
            <v>0</v>
          </cell>
          <cell r="Z1450">
            <v>6</v>
          </cell>
          <cell r="AA1450">
            <v>0</v>
          </cell>
          <cell r="AB1450">
            <v>6</v>
          </cell>
          <cell r="AC1450">
            <v>450</v>
          </cell>
        </row>
        <row r="1451">
          <cell r="V1451" t="str">
            <v>1022305GREENHDA06FTCSBD</v>
          </cell>
          <cell r="W1451">
            <v>66</v>
          </cell>
          <cell r="X1451">
            <v>66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66</v>
          </cell>
        </row>
        <row r="1452">
          <cell r="V1452" t="str">
            <v>1022306GREYHDA06FTCSBD</v>
          </cell>
          <cell r="W1452">
            <v>192</v>
          </cell>
          <cell r="X1452">
            <v>192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192</v>
          </cell>
        </row>
        <row r="1453">
          <cell r="V1453" t="str">
            <v>1022520WHITEHDA06FTCSBD</v>
          </cell>
          <cell r="W1453">
            <v>48</v>
          </cell>
          <cell r="X1453">
            <v>48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48</v>
          </cell>
        </row>
        <row r="1454">
          <cell r="V1454" t="str">
            <v>1023202BLACK PURPLEHDA06FTCSBD</v>
          </cell>
          <cell r="W1454">
            <v>12</v>
          </cell>
          <cell r="X1454">
            <v>12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12</v>
          </cell>
        </row>
        <row r="1455">
          <cell r="V1455" t="str">
            <v>1023506PINKHDA06FTCSBD</v>
          </cell>
          <cell r="W1455">
            <v>6</v>
          </cell>
          <cell r="X1455">
            <v>18</v>
          </cell>
          <cell r="Y1455">
            <v>0</v>
          </cell>
          <cell r="Z1455">
            <v>0</v>
          </cell>
          <cell r="AA1455">
            <v>12</v>
          </cell>
          <cell r="AB1455">
            <v>12</v>
          </cell>
          <cell r="AC1455">
            <v>6</v>
          </cell>
        </row>
        <row r="1456">
          <cell r="V1456" t="str">
            <v>1030919PINKHDA03S6XSBD</v>
          </cell>
          <cell r="W1456">
            <v>93</v>
          </cell>
          <cell r="X1456">
            <v>93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93</v>
          </cell>
        </row>
        <row r="1457">
          <cell r="V1457" t="str">
            <v>1031532PURPLE PLAIDHDA06DLDSBD</v>
          </cell>
          <cell r="W1457">
            <v>414</v>
          </cell>
          <cell r="X1457">
            <v>414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414</v>
          </cell>
        </row>
        <row r="1458">
          <cell r="V1458" t="str">
            <v>1031632ROSEHDA08GTBDI</v>
          </cell>
          <cell r="W1458">
            <v>-32</v>
          </cell>
          <cell r="X1458">
            <v>0</v>
          </cell>
          <cell r="Y1458">
            <v>32</v>
          </cell>
          <cell r="Z1458">
            <v>32</v>
          </cell>
          <cell r="AA1458">
            <v>0</v>
          </cell>
          <cell r="AB1458">
            <v>32</v>
          </cell>
          <cell r="AC1458">
            <v>0</v>
          </cell>
          <cell r="AD1458">
            <v>32</v>
          </cell>
          <cell r="AE1458">
            <v>46028</v>
          </cell>
        </row>
        <row r="1459">
          <cell r="V1459" t="str">
            <v>1031636BLACKHDA08GTBDI</v>
          </cell>
          <cell r="W1459">
            <v>-40</v>
          </cell>
          <cell r="X1459">
            <v>0</v>
          </cell>
          <cell r="Y1459">
            <v>40</v>
          </cell>
          <cell r="Z1459">
            <v>40</v>
          </cell>
          <cell r="AA1459">
            <v>0</v>
          </cell>
          <cell r="AB1459">
            <v>40</v>
          </cell>
          <cell r="AC1459">
            <v>0</v>
          </cell>
          <cell r="AD1459">
            <v>40</v>
          </cell>
          <cell r="AE1459">
            <v>46028</v>
          </cell>
        </row>
        <row r="1460">
          <cell r="V1460" t="str">
            <v>1032307LAVENDERHDA06DLDSBD</v>
          </cell>
          <cell r="W1460">
            <v>66</v>
          </cell>
          <cell r="X1460">
            <v>66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66</v>
          </cell>
        </row>
        <row r="1461">
          <cell r="V1461" t="str">
            <v>1033417CREAMHDA06DLDSBD</v>
          </cell>
          <cell r="W1461">
            <v>84</v>
          </cell>
          <cell r="X1461">
            <v>84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84</v>
          </cell>
        </row>
        <row r="1462">
          <cell r="V1462" t="str">
            <v>1041416BLACKHDA06DBDSBD</v>
          </cell>
          <cell r="W1462">
            <v>84</v>
          </cell>
          <cell r="X1462">
            <v>84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84</v>
          </cell>
        </row>
        <row r="1463">
          <cell r="V1463" t="str">
            <v>1041532PURPLE PLAIDHDA06DBDSBD</v>
          </cell>
          <cell r="W1463">
            <v>540</v>
          </cell>
          <cell r="X1463">
            <v>540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540</v>
          </cell>
        </row>
        <row r="1464">
          <cell r="V1464" t="str">
            <v>1049346LIGHT PINKHDA03S01SBD</v>
          </cell>
          <cell r="W1464">
            <v>393</v>
          </cell>
          <cell r="X1464">
            <v>411</v>
          </cell>
          <cell r="Y1464">
            <v>0</v>
          </cell>
          <cell r="Z1464">
            <v>12</v>
          </cell>
          <cell r="AA1464">
            <v>6</v>
          </cell>
          <cell r="AB1464">
            <v>18</v>
          </cell>
          <cell r="AC1464">
            <v>393</v>
          </cell>
        </row>
        <row r="1465">
          <cell r="V1465" t="str">
            <v>1071728BLACKHDA06FTASBD</v>
          </cell>
          <cell r="W1465">
            <v>12</v>
          </cell>
          <cell r="X1465">
            <v>12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12</v>
          </cell>
        </row>
        <row r="1466">
          <cell r="V1466" t="str">
            <v>1079347ORANGEHDA03S54SBD</v>
          </cell>
          <cell r="W1466">
            <v>168</v>
          </cell>
          <cell r="X1466">
            <v>234</v>
          </cell>
          <cell r="Y1466">
            <v>0</v>
          </cell>
          <cell r="Z1466">
            <v>48</v>
          </cell>
          <cell r="AA1466">
            <v>18</v>
          </cell>
          <cell r="AB1466">
            <v>66</v>
          </cell>
          <cell r="AC1466">
            <v>168</v>
          </cell>
        </row>
        <row r="1467">
          <cell r="V1467" t="str">
            <v>1079513GREENHDMCREGSBD</v>
          </cell>
          <cell r="W1467">
            <v>24</v>
          </cell>
          <cell r="X1467">
            <v>24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24</v>
          </cell>
        </row>
        <row r="1468">
          <cell r="V1468" t="str">
            <v>1080235GREY PLAIDHDA03S67SBD</v>
          </cell>
          <cell r="W1468">
            <v>711</v>
          </cell>
          <cell r="X1468">
            <v>738</v>
          </cell>
          <cell r="Y1468">
            <v>0</v>
          </cell>
          <cell r="Z1468">
            <v>18</v>
          </cell>
          <cell r="AA1468">
            <v>9</v>
          </cell>
          <cell r="AB1468">
            <v>27</v>
          </cell>
          <cell r="AC1468">
            <v>711</v>
          </cell>
        </row>
        <row r="1469">
          <cell r="V1469" t="str">
            <v>1081622ORANGE PLAIDHDA08TTBDI</v>
          </cell>
          <cell r="W1469">
            <v>-72</v>
          </cell>
          <cell r="X1469">
            <v>0</v>
          </cell>
          <cell r="Y1469">
            <v>72</v>
          </cell>
          <cell r="Z1469">
            <v>72</v>
          </cell>
          <cell r="AA1469">
            <v>0</v>
          </cell>
          <cell r="AB1469">
            <v>72</v>
          </cell>
          <cell r="AC1469">
            <v>0</v>
          </cell>
          <cell r="AD1469">
            <v>72</v>
          </cell>
          <cell r="AE1469">
            <v>46028</v>
          </cell>
        </row>
        <row r="1470">
          <cell r="V1470" t="str">
            <v>1082213BLUEHDMCREGSBD</v>
          </cell>
          <cell r="W1470">
            <v>12</v>
          </cell>
          <cell r="X1470">
            <v>12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12</v>
          </cell>
        </row>
        <row r="1471">
          <cell r="V1471" t="str">
            <v>1082616BLUEHDMCREGSBD</v>
          </cell>
          <cell r="W1471">
            <v>-132</v>
          </cell>
          <cell r="X1471">
            <v>0</v>
          </cell>
          <cell r="Y1471">
            <v>132</v>
          </cell>
          <cell r="Z1471">
            <v>132</v>
          </cell>
          <cell r="AA1471">
            <v>0</v>
          </cell>
          <cell r="AB1471">
            <v>132</v>
          </cell>
          <cell r="AC1471">
            <v>0</v>
          </cell>
          <cell r="AD1471">
            <v>132</v>
          </cell>
          <cell r="AE1471">
            <v>46167</v>
          </cell>
        </row>
        <row r="1472">
          <cell r="V1472" t="str">
            <v>1090108BLACKHDA03S21SBD</v>
          </cell>
          <cell r="W1472">
            <v>849</v>
          </cell>
          <cell r="X1472">
            <v>882</v>
          </cell>
          <cell r="Y1472">
            <v>0</v>
          </cell>
          <cell r="Z1472">
            <v>15</v>
          </cell>
          <cell r="AA1472">
            <v>18</v>
          </cell>
          <cell r="AB1472">
            <v>33</v>
          </cell>
          <cell r="AC1472">
            <v>849</v>
          </cell>
        </row>
        <row r="1473">
          <cell r="V1473" t="str">
            <v>1090108BLACKHDA03S81SBD</v>
          </cell>
          <cell r="W1473">
            <v>666</v>
          </cell>
          <cell r="X1473">
            <v>699</v>
          </cell>
          <cell r="Y1473">
            <v>0</v>
          </cell>
          <cell r="Z1473">
            <v>18</v>
          </cell>
          <cell r="AA1473">
            <v>15</v>
          </cell>
          <cell r="AB1473">
            <v>33</v>
          </cell>
          <cell r="AC1473">
            <v>666</v>
          </cell>
        </row>
        <row r="1474">
          <cell r="V1474" t="str">
            <v>1091526BLACK YELLOWHDA06DBASBD</v>
          </cell>
          <cell r="W1474">
            <v>12</v>
          </cell>
          <cell r="X1474">
            <v>12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12</v>
          </cell>
        </row>
        <row r="1475">
          <cell r="V1475" t="str">
            <v>1099347ORANGEHDA03S21SBD</v>
          </cell>
          <cell r="W1475">
            <v>375</v>
          </cell>
          <cell r="X1475">
            <v>396</v>
          </cell>
          <cell r="Y1475">
            <v>0</v>
          </cell>
          <cell r="Z1475">
            <v>15</v>
          </cell>
          <cell r="AA1475">
            <v>6</v>
          </cell>
          <cell r="AB1475">
            <v>21</v>
          </cell>
          <cell r="AC1475">
            <v>375</v>
          </cell>
        </row>
        <row r="1476">
          <cell r="V1476" t="str">
            <v>1530764HOT PINKREGTAC</v>
          </cell>
          <cell r="W1476">
            <v>2</v>
          </cell>
          <cell r="X1476">
            <v>2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2</v>
          </cell>
        </row>
        <row r="1477">
          <cell r="V1477" t="str">
            <v>1531302BLACKHDA03S45TAC</v>
          </cell>
          <cell r="W1477">
            <v>462</v>
          </cell>
          <cell r="X1477">
            <v>462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462</v>
          </cell>
        </row>
        <row r="1478">
          <cell r="V1478" t="str">
            <v>1539365ATHLETIC HEATHERHDA03S45TAC</v>
          </cell>
          <cell r="W1478">
            <v>36</v>
          </cell>
          <cell r="X1478">
            <v>36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36</v>
          </cell>
        </row>
        <row r="1479">
          <cell r="V1479" t="str">
            <v>1549365ATHLETIC HEATHERHDA03S78TAC</v>
          </cell>
          <cell r="W1479">
            <v>12</v>
          </cell>
          <cell r="X1479">
            <v>12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12</v>
          </cell>
        </row>
        <row r="1480">
          <cell r="V1480" t="str">
            <v>1549506VIOLET TULIPHDA03S01SBD</v>
          </cell>
          <cell r="W1480">
            <v>264</v>
          </cell>
          <cell r="X1480">
            <v>282</v>
          </cell>
          <cell r="Y1480">
            <v>0</v>
          </cell>
          <cell r="Z1480">
            <v>12</v>
          </cell>
          <cell r="AA1480">
            <v>6</v>
          </cell>
          <cell r="AB1480">
            <v>18</v>
          </cell>
          <cell r="AC1480">
            <v>264</v>
          </cell>
        </row>
        <row r="1481">
          <cell r="V1481" t="str">
            <v>1549506VIOLET TULIPHDMCREGSBD</v>
          </cell>
          <cell r="W1481">
            <v>72</v>
          </cell>
          <cell r="X1481">
            <v>72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72</v>
          </cell>
        </row>
        <row r="1482">
          <cell r="V1482" t="str">
            <v>1570055ATHLETIC HEATHERHDA03S4TTAC</v>
          </cell>
          <cell r="W1482">
            <v>207</v>
          </cell>
          <cell r="X1482">
            <v>207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207</v>
          </cell>
        </row>
        <row r="1483">
          <cell r="V1483" t="str">
            <v>1070151BLACKHDA03S4TSBD</v>
          </cell>
          <cell r="W1483">
            <v>48</v>
          </cell>
          <cell r="X1483">
            <v>72</v>
          </cell>
          <cell r="Y1483">
            <v>0</v>
          </cell>
          <cell r="Z1483">
            <v>9</v>
          </cell>
          <cell r="AA1483">
            <v>15</v>
          </cell>
          <cell r="AB1483">
            <v>24</v>
          </cell>
          <cell r="AC1483">
            <v>48</v>
          </cell>
        </row>
        <row r="1484">
          <cell r="V1484" t="str">
            <v>1070235GREY PLAIDHDA03S54SBD</v>
          </cell>
          <cell r="W1484">
            <v>666</v>
          </cell>
          <cell r="X1484">
            <v>675</v>
          </cell>
          <cell r="Y1484">
            <v>0</v>
          </cell>
          <cell r="Z1484">
            <v>3</v>
          </cell>
          <cell r="AA1484">
            <v>6</v>
          </cell>
          <cell r="AB1484">
            <v>9</v>
          </cell>
          <cell r="AC1484">
            <v>666</v>
          </cell>
        </row>
        <row r="1485">
          <cell r="V1485" t="str">
            <v>1073513ORANGEHDA06FTCSBD</v>
          </cell>
          <cell r="W1485">
            <v>246</v>
          </cell>
          <cell r="X1485">
            <v>258</v>
          </cell>
          <cell r="Y1485">
            <v>0</v>
          </cell>
          <cell r="Z1485">
            <v>0</v>
          </cell>
          <cell r="AA1485">
            <v>12</v>
          </cell>
          <cell r="AB1485">
            <v>12</v>
          </cell>
          <cell r="AC1485">
            <v>246</v>
          </cell>
        </row>
        <row r="1486">
          <cell r="V1486" t="str">
            <v>1079347ORANGEHDA03S23SBD</v>
          </cell>
          <cell r="W1486">
            <v>141</v>
          </cell>
          <cell r="X1486">
            <v>171</v>
          </cell>
          <cell r="Y1486">
            <v>0</v>
          </cell>
          <cell r="Z1486">
            <v>18</v>
          </cell>
          <cell r="AA1486">
            <v>12</v>
          </cell>
          <cell r="AB1486">
            <v>30</v>
          </cell>
          <cell r="AC1486">
            <v>141</v>
          </cell>
        </row>
        <row r="1487">
          <cell r="V1487" t="str">
            <v>1080108BLACKHDA03S45SBD</v>
          </cell>
          <cell r="W1487">
            <v>888</v>
          </cell>
          <cell r="X1487">
            <v>903</v>
          </cell>
          <cell r="Y1487">
            <v>0</v>
          </cell>
          <cell r="Z1487">
            <v>3</v>
          </cell>
          <cell r="AA1487">
            <v>12</v>
          </cell>
          <cell r="AB1487">
            <v>15</v>
          </cell>
          <cell r="AC1487">
            <v>888</v>
          </cell>
        </row>
        <row r="1488">
          <cell r="V1488" t="str">
            <v>1081626BLACK ORANGEHDA08TTBSBD</v>
          </cell>
          <cell r="W1488">
            <v>-1336</v>
          </cell>
          <cell r="X1488">
            <v>0</v>
          </cell>
          <cell r="Y1488">
            <v>1480</v>
          </cell>
          <cell r="Z1488">
            <v>1336</v>
          </cell>
          <cell r="AA1488">
            <v>0</v>
          </cell>
          <cell r="AB1488">
            <v>1336</v>
          </cell>
          <cell r="AC1488">
            <v>144</v>
          </cell>
          <cell r="AD1488">
            <v>1480</v>
          </cell>
          <cell r="AE1488">
            <v>46071</v>
          </cell>
        </row>
        <row r="1489">
          <cell r="V1489" t="str">
            <v>1089347ORANGEHDA03S45SBD</v>
          </cell>
          <cell r="W1489">
            <v>405</v>
          </cell>
          <cell r="X1489">
            <v>426</v>
          </cell>
          <cell r="Y1489">
            <v>0</v>
          </cell>
          <cell r="Z1489">
            <v>9</v>
          </cell>
          <cell r="AA1489">
            <v>12</v>
          </cell>
          <cell r="AB1489">
            <v>21</v>
          </cell>
          <cell r="AC1489">
            <v>405</v>
          </cell>
        </row>
        <row r="1490">
          <cell r="V1490" t="str">
            <v>1089513GREENHDA03S67SBD</v>
          </cell>
          <cell r="W1490">
            <v>195</v>
          </cell>
          <cell r="X1490">
            <v>222</v>
          </cell>
          <cell r="Y1490">
            <v>0</v>
          </cell>
          <cell r="Z1490">
            <v>12</v>
          </cell>
          <cell r="AA1490">
            <v>15</v>
          </cell>
          <cell r="AB1490">
            <v>27</v>
          </cell>
          <cell r="AC1490">
            <v>195</v>
          </cell>
        </row>
        <row r="1491">
          <cell r="V1491" t="str">
            <v>1089513GREENHDMCREGSBD</v>
          </cell>
          <cell r="W1491">
            <v>36</v>
          </cell>
          <cell r="X1491">
            <v>36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36</v>
          </cell>
        </row>
        <row r="1492">
          <cell r="V1492" t="str">
            <v>1090235GREYHDA03S21SBD</v>
          </cell>
          <cell r="W1492">
            <v>882</v>
          </cell>
          <cell r="X1492">
            <v>894</v>
          </cell>
          <cell r="Y1492">
            <v>0</v>
          </cell>
          <cell r="Z1492">
            <v>3</v>
          </cell>
          <cell r="AA1492">
            <v>9</v>
          </cell>
          <cell r="AB1492">
            <v>12</v>
          </cell>
          <cell r="AC1492">
            <v>882</v>
          </cell>
        </row>
        <row r="1493">
          <cell r="V1493" t="str">
            <v>1090235GREYHDA06DBASBD</v>
          </cell>
          <cell r="W1493">
            <v>48</v>
          </cell>
          <cell r="X1493">
            <v>54</v>
          </cell>
          <cell r="Y1493">
            <v>0</v>
          </cell>
          <cell r="Z1493">
            <v>0</v>
          </cell>
          <cell r="AA1493">
            <v>6</v>
          </cell>
          <cell r="AB1493">
            <v>6</v>
          </cell>
          <cell r="AC1493">
            <v>48</v>
          </cell>
        </row>
        <row r="1494">
          <cell r="V1494" t="str">
            <v>1093514BLACKHDA06DBASBD</v>
          </cell>
          <cell r="W1494">
            <v>0</v>
          </cell>
          <cell r="X1494">
            <v>18</v>
          </cell>
          <cell r="Y1494">
            <v>0</v>
          </cell>
          <cell r="Z1494">
            <v>0</v>
          </cell>
          <cell r="AA1494">
            <v>18</v>
          </cell>
          <cell r="AB1494">
            <v>18</v>
          </cell>
          <cell r="AC1494">
            <v>0</v>
          </cell>
        </row>
        <row r="1495">
          <cell r="V1495" t="str">
            <v>1099347ORANGEHDMCREGSBD</v>
          </cell>
          <cell r="W1495">
            <v>549</v>
          </cell>
          <cell r="X1495">
            <v>573</v>
          </cell>
          <cell r="Y1495">
            <v>0</v>
          </cell>
          <cell r="Z1495">
            <v>24</v>
          </cell>
          <cell r="AA1495">
            <v>0</v>
          </cell>
          <cell r="AB1495">
            <v>24</v>
          </cell>
          <cell r="AC1495">
            <v>549</v>
          </cell>
        </row>
        <row r="1496">
          <cell r="V1496" t="str">
            <v>1384192BLACKHDA06DLCSBD</v>
          </cell>
          <cell r="W1496">
            <v>36</v>
          </cell>
          <cell r="X1496">
            <v>36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36</v>
          </cell>
        </row>
        <row r="1497">
          <cell r="V1497" t="str">
            <v>1520968BLACKHDMCREGSBD</v>
          </cell>
          <cell r="W1497">
            <v>0</v>
          </cell>
          <cell r="X1497">
            <v>12</v>
          </cell>
          <cell r="Y1497">
            <v>0</v>
          </cell>
          <cell r="Z1497">
            <v>12</v>
          </cell>
          <cell r="AA1497">
            <v>0</v>
          </cell>
          <cell r="AB1497">
            <v>12</v>
          </cell>
          <cell r="AC1497">
            <v>0</v>
          </cell>
        </row>
        <row r="1498">
          <cell r="V1498" t="str">
            <v>1529365ATHLETIC HEATHERHDA03S2TTAC</v>
          </cell>
          <cell r="W1498">
            <v>156</v>
          </cell>
          <cell r="X1498">
            <v>156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156</v>
          </cell>
        </row>
        <row r="1499">
          <cell r="V1499" t="str">
            <v>1529365ATHLETIC HEATHERHDA03S4TTAC</v>
          </cell>
          <cell r="W1499">
            <v>156</v>
          </cell>
          <cell r="X1499">
            <v>156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156</v>
          </cell>
        </row>
        <row r="1500">
          <cell r="V1500" t="str">
            <v>1539367HOT PINKHDA03S45TAC</v>
          </cell>
          <cell r="W1500">
            <v>21</v>
          </cell>
          <cell r="X1500">
            <v>30</v>
          </cell>
          <cell r="Y1500">
            <v>0</v>
          </cell>
          <cell r="Z1500">
            <v>6</v>
          </cell>
          <cell r="AA1500">
            <v>3</v>
          </cell>
          <cell r="AB1500">
            <v>9</v>
          </cell>
          <cell r="AC1500">
            <v>21</v>
          </cell>
        </row>
        <row r="1501">
          <cell r="V1501" t="str">
            <v>1539506VIOLET TULIPHDMCREGSBD</v>
          </cell>
          <cell r="W1501">
            <v>72</v>
          </cell>
          <cell r="X1501">
            <v>72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72</v>
          </cell>
        </row>
        <row r="1502">
          <cell r="V1502" t="str">
            <v>1541302BLACKHDA03S01TAC</v>
          </cell>
          <cell r="W1502">
            <v>441</v>
          </cell>
          <cell r="X1502">
            <v>441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441</v>
          </cell>
        </row>
        <row r="1503">
          <cell r="V1503" t="str">
            <v>1570055ATHLETIC HEATHERHDA03S3TTAC</v>
          </cell>
          <cell r="W1503">
            <v>141</v>
          </cell>
          <cell r="X1503">
            <v>141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141</v>
          </cell>
        </row>
        <row r="1504">
          <cell r="V1504" t="str">
            <v>1571301BLACKHDA03S2TTAC</v>
          </cell>
          <cell r="W1504">
            <v>72</v>
          </cell>
          <cell r="X1504">
            <v>72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72</v>
          </cell>
        </row>
        <row r="1505">
          <cell r="V1505" t="str">
            <v>1579363BLACKHDA03S23SBD</v>
          </cell>
          <cell r="W1505">
            <v>543</v>
          </cell>
          <cell r="X1505">
            <v>702</v>
          </cell>
          <cell r="Y1505">
            <v>0</v>
          </cell>
          <cell r="Z1505">
            <v>153</v>
          </cell>
          <cell r="AA1505">
            <v>6</v>
          </cell>
          <cell r="AB1505">
            <v>159</v>
          </cell>
          <cell r="AC1505">
            <v>543</v>
          </cell>
        </row>
        <row r="1506">
          <cell r="V1506" t="str">
            <v>1579501BLACKHDA03S54SBD</v>
          </cell>
          <cell r="W1506">
            <v>63</v>
          </cell>
          <cell r="X1506">
            <v>96</v>
          </cell>
          <cell r="Y1506">
            <v>0</v>
          </cell>
          <cell r="Z1506">
            <v>18</v>
          </cell>
          <cell r="AA1506">
            <v>15</v>
          </cell>
          <cell r="AB1506">
            <v>33</v>
          </cell>
          <cell r="AC1506">
            <v>63</v>
          </cell>
        </row>
        <row r="1507">
          <cell r="V1507" t="str">
            <v>1580055ATHLETIC HEATHERREGTAC</v>
          </cell>
          <cell r="W1507">
            <v>2</v>
          </cell>
          <cell r="X1507">
            <v>2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2</v>
          </cell>
        </row>
        <row r="1508">
          <cell r="V1508" t="str">
            <v>1589364ROYAL BLUEHDA03S04TAC</v>
          </cell>
          <cell r="W1508">
            <v>78</v>
          </cell>
          <cell r="X1508">
            <v>78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78</v>
          </cell>
        </row>
        <row r="1509">
          <cell r="V1509" t="str">
            <v>1589504BLACKHDA03S04TAC</v>
          </cell>
          <cell r="W1509">
            <v>15</v>
          </cell>
          <cell r="X1509">
            <v>30</v>
          </cell>
          <cell r="Y1509">
            <v>0</v>
          </cell>
          <cell r="Z1509">
            <v>9</v>
          </cell>
          <cell r="AA1509">
            <v>6</v>
          </cell>
          <cell r="AB1509">
            <v>15</v>
          </cell>
          <cell r="AC1509">
            <v>15</v>
          </cell>
        </row>
        <row r="1510">
          <cell r="V1510" t="str">
            <v>1590055ATHLETIC HEATHERHDA03SSMTAC</v>
          </cell>
          <cell r="W1510">
            <v>114</v>
          </cell>
          <cell r="X1510">
            <v>114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114</v>
          </cell>
        </row>
        <row r="1511">
          <cell r="V1511" t="str">
            <v>1591301BLACKHDA03SMDTAC</v>
          </cell>
          <cell r="W1511">
            <v>348</v>
          </cell>
          <cell r="X1511">
            <v>348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348</v>
          </cell>
        </row>
        <row r="1512">
          <cell r="V1512" t="str">
            <v>1599362CHARCOAL HEATHERHDA03SSMTAC</v>
          </cell>
          <cell r="W1512">
            <v>510</v>
          </cell>
          <cell r="X1512">
            <v>534</v>
          </cell>
          <cell r="Y1512">
            <v>0</v>
          </cell>
          <cell r="Z1512">
            <v>24</v>
          </cell>
          <cell r="AA1512">
            <v>0</v>
          </cell>
          <cell r="AB1512">
            <v>24</v>
          </cell>
          <cell r="AC1512">
            <v>510</v>
          </cell>
        </row>
        <row r="1513">
          <cell r="V1513" t="str">
            <v>1599364ROYAL BLUEHDA03SMDTAC</v>
          </cell>
          <cell r="W1513">
            <v>6</v>
          </cell>
          <cell r="X1513">
            <v>6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6</v>
          </cell>
        </row>
        <row r="1514">
          <cell r="V1514" t="str">
            <v>1689363BLACKNDU01WW03S04TAC</v>
          </cell>
          <cell r="W1514">
            <v>51</v>
          </cell>
          <cell r="X1514">
            <v>51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51</v>
          </cell>
        </row>
        <row r="1515">
          <cell r="V1515" t="str">
            <v>1699504BLACKNDU01WW03SLGTAC</v>
          </cell>
          <cell r="W1515">
            <v>54</v>
          </cell>
          <cell r="X1515">
            <v>54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54</v>
          </cell>
        </row>
        <row r="1516">
          <cell r="V1516" t="str">
            <v>1699504BLACKNDU01WW03SSMTAC</v>
          </cell>
          <cell r="W1516">
            <v>54</v>
          </cell>
          <cell r="X1516">
            <v>54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54</v>
          </cell>
        </row>
        <row r="1517">
          <cell r="V1517" t="str">
            <v>2011247ORANGEHDMCREGSBD</v>
          </cell>
          <cell r="W1517">
            <v>36</v>
          </cell>
          <cell r="X1517">
            <v>36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36</v>
          </cell>
        </row>
        <row r="1518">
          <cell r="V1518" t="str">
            <v>2013244PINKHDA06FIDSBD</v>
          </cell>
          <cell r="W1518">
            <v>12</v>
          </cell>
          <cell r="X1518">
            <v>12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12</v>
          </cell>
        </row>
        <row r="1519">
          <cell r="V1519" t="str">
            <v>2021614TAN CREAMHDA06FTDDI</v>
          </cell>
          <cell r="W1519">
            <v>-54</v>
          </cell>
          <cell r="X1519">
            <v>0</v>
          </cell>
          <cell r="Y1519">
            <v>54</v>
          </cell>
          <cell r="Z1519">
            <v>54</v>
          </cell>
          <cell r="AA1519">
            <v>0</v>
          </cell>
          <cell r="AB1519">
            <v>54</v>
          </cell>
          <cell r="AC1519">
            <v>0</v>
          </cell>
          <cell r="AD1519">
            <v>54</v>
          </cell>
          <cell r="AE1519">
            <v>46028</v>
          </cell>
        </row>
        <row r="1520">
          <cell r="V1520" t="str">
            <v>2021616BLUE BLACKHDA06FTDDI</v>
          </cell>
          <cell r="W1520">
            <v>-6</v>
          </cell>
          <cell r="X1520">
            <v>0</v>
          </cell>
          <cell r="Y1520">
            <v>6</v>
          </cell>
          <cell r="Z1520">
            <v>6</v>
          </cell>
          <cell r="AA1520">
            <v>0</v>
          </cell>
          <cell r="AB1520">
            <v>6</v>
          </cell>
          <cell r="AC1520">
            <v>0</v>
          </cell>
          <cell r="AD1520">
            <v>6</v>
          </cell>
          <cell r="AE1520">
            <v>46028</v>
          </cell>
        </row>
        <row r="1521">
          <cell r="V1521" t="str">
            <v>2021616BLUE BLACKHDA06FTDSBD</v>
          </cell>
          <cell r="W1521">
            <v>-654</v>
          </cell>
          <cell r="X1521">
            <v>0</v>
          </cell>
          <cell r="Y1521">
            <v>660</v>
          </cell>
          <cell r="Z1521">
            <v>654</v>
          </cell>
          <cell r="AA1521">
            <v>0</v>
          </cell>
          <cell r="AB1521">
            <v>654</v>
          </cell>
          <cell r="AC1521">
            <v>6</v>
          </cell>
          <cell r="AD1521">
            <v>660</v>
          </cell>
          <cell r="AE1521">
            <v>46071</v>
          </cell>
        </row>
        <row r="1522">
          <cell r="V1522" t="str">
            <v>2052604GREY-BLUEHDMCREGSBD</v>
          </cell>
          <cell r="W1522">
            <v>-72</v>
          </cell>
          <cell r="X1522">
            <v>0</v>
          </cell>
          <cell r="Y1522">
            <v>72</v>
          </cell>
          <cell r="Z1522">
            <v>72</v>
          </cell>
          <cell r="AA1522">
            <v>0</v>
          </cell>
          <cell r="AB1522">
            <v>72</v>
          </cell>
          <cell r="AC1522">
            <v>0</v>
          </cell>
          <cell r="AD1522">
            <v>72</v>
          </cell>
          <cell r="AE1522">
            <v>46167</v>
          </cell>
        </row>
        <row r="1523">
          <cell r="V1523" t="str">
            <v>2054121DARK GREYHDMCREGSBD</v>
          </cell>
          <cell r="W1523">
            <v>12</v>
          </cell>
          <cell r="X1523">
            <v>12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12</v>
          </cell>
        </row>
        <row r="1524">
          <cell r="V1524" t="str">
            <v>2060106GREY PLAIDHDA03S28SBD</v>
          </cell>
          <cell r="W1524">
            <v>366</v>
          </cell>
          <cell r="X1524">
            <v>384</v>
          </cell>
          <cell r="Y1524">
            <v>0</v>
          </cell>
          <cell r="Z1524">
            <v>9</v>
          </cell>
          <cell r="AA1524">
            <v>9</v>
          </cell>
          <cell r="AB1524">
            <v>18</v>
          </cell>
          <cell r="AC1524">
            <v>366</v>
          </cell>
        </row>
        <row r="1525">
          <cell r="V1525" t="str">
            <v>2060106GREY PLAIDHDA03S82SBD</v>
          </cell>
          <cell r="W1525">
            <v>360</v>
          </cell>
          <cell r="X1525">
            <v>375</v>
          </cell>
          <cell r="Y1525">
            <v>0</v>
          </cell>
          <cell r="Z1525">
            <v>9</v>
          </cell>
          <cell r="AA1525">
            <v>6</v>
          </cell>
          <cell r="AB1525">
            <v>15</v>
          </cell>
          <cell r="AC1525">
            <v>360</v>
          </cell>
        </row>
        <row r="1526">
          <cell r="V1526" t="str">
            <v>3063400TAN-BEIGEHDA06FIDSBD</v>
          </cell>
          <cell r="W1526">
            <v>30</v>
          </cell>
          <cell r="X1526">
            <v>30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30</v>
          </cell>
        </row>
        <row r="1527">
          <cell r="V1527" t="str">
            <v>3064403BLACKHDA06FIDSBD</v>
          </cell>
          <cell r="W1527">
            <v>36</v>
          </cell>
          <cell r="X1527">
            <v>36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36</v>
          </cell>
        </row>
        <row r="1528">
          <cell r="V1528" t="str">
            <v>4000603PINKHDA03S24SBD</v>
          </cell>
          <cell r="W1528">
            <v>615</v>
          </cell>
          <cell r="X1528">
            <v>624</v>
          </cell>
          <cell r="Y1528">
            <v>0</v>
          </cell>
          <cell r="Z1528">
            <v>3</v>
          </cell>
          <cell r="AA1528">
            <v>6</v>
          </cell>
          <cell r="AB1528">
            <v>9</v>
          </cell>
          <cell r="AC1528">
            <v>615</v>
          </cell>
        </row>
        <row r="1529">
          <cell r="V1529" t="str">
            <v>4000603PINKHDA03S69SBD</v>
          </cell>
          <cell r="W1529">
            <v>843</v>
          </cell>
          <cell r="X1529">
            <v>855</v>
          </cell>
          <cell r="Y1529">
            <v>0</v>
          </cell>
          <cell r="Z1529">
            <v>3</v>
          </cell>
          <cell r="AA1529">
            <v>9</v>
          </cell>
          <cell r="AB1529">
            <v>12</v>
          </cell>
          <cell r="AC1529">
            <v>843</v>
          </cell>
        </row>
        <row r="1530">
          <cell r="V1530" t="str">
            <v>4003509PINK GREYHDA06FINSBD</v>
          </cell>
          <cell r="W1530">
            <v>6</v>
          </cell>
          <cell r="X1530">
            <v>18</v>
          </cell>
          <cell r="Y1530">
            <v>0</v>
          </cell>
          <cell r="Z1530">
            <v>6</v>
          </cell>
          <cell r="AA1530">
            <v>6</v>
          </cell>
          <cell r="AB1530">
            <v>12</v>
          </cell>
          <cell r="AC1530">
            <v>6</v>
          </cell>
        </row>
        <row r="1531">
          <cell r="V1531" t="str">
            <v>4050245BLACKHDA03S03SBD</v>
          </cell>
          <cell r="W1531">
            <v>162</v>
          </cell>
          <cell r="X1531">
            <v>171</v>
          </cell>
          <cell r="Y1531">
            <v>0</v>
          </cell>
          <cell r="Z1531">
            <v>3</v>
          </cell>
          <cell r="AA1531">
            <v>6</v>
          </cell>
          <cell r="AB1531">
            <v>9</v>
          </cell>
          <cell r="AC1531">
            <v>162</v>
          </cell>
        </row>
        <row r="1532">
          <cell r="V1532" t="str">
            <v>4060245BLACKHDA03S82SBD</v>
          </cell>
          <cell r="W1532">
            <v>369</v>
          </cell>
          <cell r="X1532">
            <v>390</v>
          </cell>
          <cell r="Y1532">
            <v>0</v>
          </cell>
          <cell r="Z1532">
            <v>6</v>
          </cell>
          <cell r="AA1532">
            <v>15</v>
          </cell>
          <cell r="AB1532">
            <v>21</v>
          </cell>
          <cell r="AC1532">
            <v>369</v>
          </cell>
        </row>
        <row r="1533">
          <cell r="V1533" t="str">
            <v>4070245BLACKHDA03S45SBD</v>
          </cell>
          <cell r="W1533">
            <v>522</v>
          </cell>
          <cell r="X1533">
            <v>537</v>
          </cell>
          <cell r="Y1533">
            <v>0</v>
          </cell>
          <cell r="Z1533">
            <v>3</v>
          </cell>
          <cell r="AA1533">
            <v>12</v>
          </cell>
          <cell r="AB1533">
            <v>15</v>
          </cell>
          <cell r="AC1533">
            <v>522</v>
          </cell>
        </row>
        <row r="1534">
          <cell r="V1534" t="str">
            <v>6031530PINK BLACKHDA06DLDSBD</v>
          </cell>
          <cell r="W1534">
            <v>36</v>
          </cell>
          <cell r="X1534">
            <v>36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36</v>
          </cell>
        </row>
        <row r="1535">
          <cell r="V1535" t="str">
            <v>6031630TEALHDA08GTBDI</v>
          </cell>
          <cell r="W1535">
            <v>-88</v>
          </cell>
          <cell r="X1535">
            <v>0</v>
          </cell>
          <cell r="Y1535">
            <v>88</v>
          </cell>
          <cell r="Z1535">
            <v>88</v>
          </cell>
          <cell r="AA1535">
            <v>0</v>
          </cell>
          <cell r="AB1535">
            <v>88</v>
          </cell>
          <cell r="AC1535">
            <v>0</v>
          </cell>
          <cell r="AD1535">
            <v>88</v>
          </cell>
          <cell r="AE1535">
            <v>46028</v>
          </cell>
        </row>
        <row r="1536">
          <cell r="V1536" t="str">
            <v>6070183BLACKHDA03S23SBD</v>
          </cell>
          <cell r="W1536">
            <v>0</v>
          </cell>
          <cell r="X1536">
            <v>6</v>
          </cell>
          <cell r="Y1536">
            <v>0</v>
          </cell>
          <cell r="Z1536">
            <v>0</v>
          </cell>
          <cell r="AA1536">
            <v>6</v>
          </cell>
          <cell r="AB1536">
            <v>6</v>
          </cell>
          <cell r="AC1536">
            <v>0</v>
          </cell>
        </row>
        <row r="1537">
          <cell r="V1537" t="str">
            <v>6070229BLACKHDA02S45SBD</v>
          </cell>
          <cell r="W1537">
            <v>138</v>
          </cell>
          <cell r="X1537">
            <v>142</v>
          </cell>
          <cell r="Y1537">
            <v>0</v>
          </cell>
          <cell r="Z1537">
            <v>2</v>
          </cell>
          <cell r="AA1537">
            <v>2</v>
          </cell>
          <cell r="AB1537">
            <v>4</v>
          </cell>
          <cell r="AC1537">
            <v>138</v>
          </cell>
        </row>
        <row r="1538">
          <cell r="V1538" t="str">
            <v>6080124GREY PRINTHDA03S67SBD</v>
          </cell>
          <cell r="W1538">
            <v>141</v>
          </cell>
          <cell r="X1538">
            <v>147</v>
          </cell>
          <cell r="Y1538">
            <v>0</v>
          </cell>
          <cell r="Z1538">
            <v>3</v>
          </cell>
          <cell r="AA1538">
            <v>3</v>
          </cell>
          <cell r="AB1538">
            <v>6</v>
          </cell>
          <cell r="AC1538">
            <v>141</v>
          </cell>
        </row>
        <row r="1539">
          <cell r="V1539" t="str">
            <v>6524412PURPLEHDA06FTCSBD</v>
          </cell>
          <cell r="W1539">
            <v>24</v>
          </cell>
          <cell r="X1539">
            <v>24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24</v>
          </cell>
        </row>
        <row r="1540">
          <cell r="V1540" t="str">
            <v>6530921BLACKHDA03S6XSBD</v>
          </cell>
          <cell r="W1540">
            <v>21</v>
          </cell>
          <cell r="X1540">
            <v>21</v>
          </cell>
          <cell r="Y1540">
            <v>0</v>
          </cell>
          <cell r="Z1540">
            <v>0</v>
          </cell>
          <cell r="AA1540">
            <v>0</v>
          </cell>
          <cell r="AB1540">
            <v>0</v>
          </cell>
          <cell r="AC1540">
            <v>21</v>
          </cell>
        </row>
        <row r="1541">
          <cell r="V1541" t="str">
            <v>6533408LIGHT PURPLEHDA06DLDSBD</v>
          </cell>
          <cell r="W1541">
            <v>6</v>
          </cell>
          <cell r="X1541">
            <v>6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6</v>
          </cell>
        </row>
        <row r="1542">
          <cell r="V1542" t="str">
            <v>6533519PURPLEHDA06DLDSBD</v>
          </cell>
          <cell r="W1542">
            <v>18</v>
          </cell>
          <cell r="X1542">
            <v>48</v>
          </cell>
          <cell r="Y1542">
            <v>0</v>
          </cell>
          <cell r="Z1542">
            <v>18</v>
          </cell>
          <cell r="AA1542">
            <v>12</v>
          </cell>
          <cell r="AB1542">
            <v>30</v>
          </cell>
          <cell r="AC1542">
            <v>18</v>
          </cell>
        </row>
        <row r="1543">
          <cell r="V1543" t="str">
            <v>6570215GREYHDA03S23SBD</v>
          </cell>
          <cell r="W1543">
            <v>300</v>
          </cell>
          <cell r="X1543">
            <v>372</v>
          </cell>
          <cell r="Y1543">
            <v>0</v>
          </cell>
          <cell r="Z1543">
            <v>54</v>
          </cell>
          <cell r="AA1543">
            <v>18</v>
          </cell>
          <cell r="AB1543">
            <v>72</v>
          </cell>
          <cell r="AC1543">
            <v>300</v>
          </cell>
        </row>
        <row r="1544">
          <cell r="V1544" t="str">
            <v>6570215GREYHDMCREGSBD</v>
          </cell>
          <cell r="W1544">
            <v>-84</v>
          </cell>
          <cell r="X1544">
            <v>240</v>
          </cell>
          <cell r="Y1544">
            <v>0</v>
          </cell>
          <cell r="Z1544">
            <v>324</v>
          </cell>
          <cell r="AA1544">
            <v>0</v>
          </cell>
          <cell r="AB1544">
            <v>324</v>
          </cell>
          <cell r="AC1544">
            <v>-84</v>
          </cell>
        </row>
        <row r="1545">
          <cell r="V1545" t="str">
            <v>6592321BLACKHDMCREGSBD</v>
          </cell>
          <cell r="W1545">
            <v>24</v>
          </cell>
          <cell r="X1545">
            <v>24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24</v>
          </cell>
        </row>
        <row r="1546">
          <cell r="V1546" t="str">
            <v>7009321LIGHT PINK BLACKHDA12SAASBD</v>
          </cell>
          <cell r="W1546">
            <v>1536</v>
          </cell>
          <cell r="X1546">
            <v>1608</v>
          </cell>
          <cell r="Y1546">
            <v>0</v>
          </cell>
          <cell r="Z1546">
            <v>24</v>
          </cell>
          <cell r="AA1546">
            <v>48</v>
          </cell>
          <cell r="AB1546">
            <v>72</v>
          </cell>
          <cell r="AC1546">
            <v>1536</v>
          </cell>
        </row>
        <row r="1547">
          <cell r="V1547" t="str">
            <v>1022522BLACKHDA06FTCSBD</v>
          </cell>
          <cell r="W1547">
            <v>42</v>
          </cell>
          <cell r="X1547">
            <v>42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42</v>
          </cell>
        </row>
        <row r="1548">
          <cell r="V1548" t="str">
            <v>1023517BLACKHDA06FTCSBD</v>
          </cell>
          <cell r="W1548">
            <v>18</v>
          </cell>
          <cell r="X1548">
            <v>24</v>
          </cell>
          <cell r="Y1548">
            <v>0</v>
          </cell>
          <cell r="Z1548">
            <v>0</v>
          </cell>
          <cell r="AA1548">
            <v>6</v>
          </cell>
          <cell r="AB1548">
            <v>6</v>
          </cell>
          <cell r="AC1548">
            <v>18</v>
          </cell>
        </row>
        <row r="1549">
          <cell r="V1549" t="str">
            <v>1029348GREYREGSBD</v>
          </cell>
          <cell r="W1549">
            <v>-3</v>
          </cell>
          <cell r="X1549">
            <v>9</v>
          </cell>
          <cell r="Y1549">
            <v>0</v>
          </cell>
          <cell r="Z1549">
            <v>12</v>
          </cell>
          <cell r="AA1549">
            <v>0</v>
          </cell>
          <cell r="AB1549">
            <v>12</v>
          </cell>
          <cell r="AC1549">
            <v>-3</v>
          </cell>
        </row>
        <row r="1550">
          <cell r="V1550" t="str">
            <v>1031257CREAMHDMCREGSBD</v>
          </cell>
          <cell r="W1550">
            <v>24</v>
          </cell>
          <cell r="X1550">
            <v>24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24</v>
          </cell>
        </row>
        <row r="1551">
          <cell r="V1551" t="str">
            <v>1041418WHITEHDA06DBDSBD</v>
          </cell>
          <cell r="W1551">
            <v>6</v>
          </cell>
          <cell r="X1551">
            <v>6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6</v>
          </cell>
        </row>
        <row r="1552">
          <cell r="V1552" t="str">
            <v>1042306GREYHDA06DBDSBD</v>
          </cell>
          <cell r="W1552">
            <v>144</v>
          </cell>
          <cell r="X1552">
            <v>144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144</v>
          </cell>
        </row>
        <row r="1553">
          <cell r="V1553" t="str">
            <v>1043319BLUEHDA06DBDSBD</v>
          </cell>
          <cell r="W1553">
            <v>120</v>
          </cell>
          <cell r="X1553">
            <v>120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120</v>
          </cell>
        </row>
        <row r="1554">
          <cell r="V1554" t="str">
            <v>1043517BLACKHDA06DBDSBD</v>
          </cell>
          <cell r="W1554">
            <v>6</v>
          </cell>
          <cell r="X1554">
            <v>12</v>
          </cell>
          <cell r="Y1554">
            <v>0</v>
          </cell>
          <cell r="Z1554">
            <v>0</v>
          </cell>
          <cell r="AA1554">
            <v>6</v>
          </cell>
          <cell r="AB1554">
            <v>6</v>
          </cell>
          <cell r="AC1554">
            <v>6</v>
          </cell>
        </row>
        <row r="1555">
          <cell r="V1555" t="str">
            <v>1049348GREYHDA06DBDSBD</v>
          </cell>
          <cell r="W1555">
            <v>6</v>
          </cell>
          <cell r="X1555">
            <v>6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6</v>
          </cell>
        </row>
        <row r="1556">
          <cell r="V1556" t="str">
            <v>1070108BLACKHDMC06FTCSBD</v>
          </cell>
          <cell r="W1556">
            <v>12</v>
          </cell>
          <cell r="X1556">
            <v>12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12</v>
          </cell>
        </row>
        <row r="1557">
          <cell r="V1557" t="str">
            <v>1070108BLACKHDMCREGSBD</v>
          </cell>
          <cell r="W1557">
            <v>42</v>
          </cell>
          <cell r="X1557">
            <v>96</v>
          </cell>
          <cell r="Y1557">
            <v>0</v>
          </cell>
          <cell r="Z1557">
            <v>54</v>
          </cell>
          <cell r="AA1557">
            <v>0</v>
          </cell>
          <cell r="AB1557">
            <v>54</v>
          </cell>
          <cell r="AC1557">
            <v>42</v>
          </cell>
        </row>
        <row r="1558">
          <cell r="V1558" t="str">
            <v>1073514BLACKHDA06FTCSBD</v>
          </cell>
          <cell r="W1558">
            <v>18</v>
          </cell>
          <cell r="X1558">
            <v>36</v>
          </cell>
          <cell r="Y1558">
            <v>0</v>
          </cell>
          <cell r="Z1558">
            <v>6</v>
          </cell>
          <cell r="AA1558">
            <v>12</v>
          </cell>
          <cell r="AB1558">
            <v>18</v>
          </cell>
          <cell r="AC1558">
            <v>18</v>
          </cell>
        </row>
        <row r="1559">
          <cell r="V1559" t="str">
            <v>1073515CHARCOAL HEATHERHDA06FTCSBD</v>
          </cell>
          <cell r="W1559">
            <v>0</v>
          </cell>
          <cell r="X1559">
            <v>24</v>
          </cell>
          <cell r="Y1559">
            <v>0</v>
          </cell>
          <cell r="Z1559">
            <v>0</v>
          </cell>
          <cell r="AA1559">
            <v>24</v>
          </cell>
          <cell r="AB1559">
            <v>24</v>
          </cell>
          <cell r="AC1559">
            <v>0</v>
          </cell>
        </row>
        <row r="1560">
          <cell r="V1560" t="str">
            <v>1080108BLACKHDA03S67SBD</v>
          </cell>
          <cell r="W1560">
            <v>867</v>
          </cell>
          <cell r="X1560">
            <v>891</v>
          </cell>
          <cell r="Y1560">
            <v>0</v>
          </cell>
          <cell r="Z1560">
            <v>3</v>
          </cell>
          <cell r="AA1560">
            <v>21</v>
          </cell>
          <cell r="AB1560">
            <v>24</v>
          </cell>
          <cell r="AC1560">
            <v>867</v>
          </cell>
        </row>
        <row r="1561">
          <cell r="V1561" t="str">
            <v>1081626BLACK ORANGEHDMCREGSBD</v>
          </cell>
          <cell r="W1561">
            <v>-216</v>
          </cell>
          <cell r="X1561">
            <v>0</v>
          </cell>
          <cell r="Y1561">
            <v>216</v>
          </cell>
          <cell r="Z1561">
            <v>216</v>
          </cell>
          <cell r="AA1561">
            <v>0</v>
          </cell>
          <cell r="AB1561">
            <v>216</v>
          </cell>
          <cell r="AC1561">
            <v>0</v>
          </cell>
          <cell r="AD1561">
            <v>216</v>
          </cell>
          <cell r="AE1561">
            <v>46071</v>
          </cell>
        </row>
        <row r="1562">
          <cell r="V1562" t="str">
            <v>1082612ATHLETIC HEATHERHDA08TTBSBD</v>
          </cell>
          <cell r="W1562">
            <v>-824</v>
          </cell>
          <cell r="X1562">
            <v>0</v>
          </cell>
          <cell r="Y1562">
            <v>848</v>
          </cell>
          <cell r="Z1562">
            <v>824</v>
          </cell>
          <cell r="AA1562">
            <v>0</v>
          </cell>
          <cell r="AB1562">
            <v>824</v>
          </cell>
          <cell r="AC1562">
            <v>24</v>
          </cell>
          <cell r="AD1562">
            <v>848</v>
          </cell>
          <cell r="AE1562">
            <v>46167</v>
          </cell>
        </row>
        <row r="1563">
          <cell r="V1563" t="str">
            <v>1082612ATHLETIC HEATHERHDMCREGSBD</v>
          </cell>
          <cell r="W1563">
            <v>-240</v>
          </cell>
          <cell r="X1563">
            <v>0</v>
          </cell>
          <cell r="Y1563">
            <v>240</v>
          </cell>
          <cell r="Z1563">
            <v>240</v>
          </cell>
          <cell r="AA1563">
            <v>0</v>
          </cell>
          <cell r="AB1563">
            <v>240</v>
          </cell>
          <cell r="AC1563">
            <v>0</v>
          </cell>
          <cell r="AD1563">
            <v>240</v>
          </cell>
          <cell r="AE1563">
            <v>46167</v>
          </cell>
        </row>
        <row r="1564">
          <cell r="V1564" t="str">
            <v>1083513ORANGEHDA06DLFSBD</v>
          </cell>
          <cell r="W1564">
            <v>102</v>
          </cell>
          <cell r="X1564">
            <v>132</v>
          </cell>
          <cell r="Y1564">
            <v>0</v>
          </cell>
          <cell r="Z1564">
            <v>0</v>
          </cell>
          <cell r="AA1564">
            <v>30</v>
          </cell>
          <cell r="AB1564">
            <v>30</v>
          </cell>
          <cell r="AC1564">
            <v>102</v>
          </cell>
        </row>
        <row r="1565">
          <cell r="V1565" t="str">
            <v>1089347ORANGEHDA03S67SBD</v>
          </cell>
          <cell r="W1565">
            <v>279</v>
          </cell>
          <cell r="X1565">
            <v>303</v>
          </cell>
          <cell r="Y1565">
            <v>0</v>
          </cell>
          <cell r="Z1565">
            <v>12</v>
          </cell>
          <cell r="AA1565">
            <v>12</v>
          </cell>
          <cell r="AB1565">
            <v>24</v>
          </cell>
          <cell r="AC1565">
            <v>279</v>
          </cell>
        </row>
        <row r="1566">
          <cell r="V1566" t="str">
            <v>1089347ORANGEHDMCREGSBD</v>
          </cell>
          <cell r="W1566">
            <v>417</v>
          </cell>
          <cell r="X1566">
            <v>525</v>
          </cell>
          <cell r="Y1566">
            <v>0</v>
          </cell>
          <cell r="Z1566">
            <v>108</v>
          </cell>
          <cell r="AA1566">
            <v>0</v>
          </cell>
          <cell r="AB1566">
            <v>108</v>
          </cell>
          <cell r="AC1566">
            <v>417</v>
          </cell>
        </row>
        <row r="1567">
          <cell r="V1567" t="str">
            <v>1090235GREYHDA03S81SBD</v>
          </cell>
          <cell r="W1567">
            <v>687</v>
          </cell>
          <cell r="X1567">
            <v>696</v>
          </cell>
          <cell r="Y1567">
            <v>0</v>
          </cell>
          <cell r="Z1567">
            <v>3</v>
          </cell>
          <cell r="AA1567">
            <v>6</v>
          </cell>
          <cell r="AB1567">
            <v>9</v>
          </cell>
          <cell r="AC1567">
            <v>687</v>
          </cell>
        </row>
        <row r="1568">
          <cell r="V1568" t="str">
            <v>1091221ORANGEHDMCREGSBD</v>
          </cell>
          <cell r="W1568">
            <v>24</v>
          </cell>
          <cell r="X1568">
            <v>24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24</v>
          </cell>
        </row>
        <row r="1569">
          <cell r="V1569" t="str">
            <v>SMF5951AGNCAMOUFLAGEX12F23SBD</v>
          </cell>
          <cell r="W1569">
            <v>240</v>
          </cell>
          <cell r="X1569">
            <v>5688</v>
          </cell>
          <cell r="Y1569">
            <v>0</v>
          </cell>
          <cell r="Z1569">
            <v>0</v>
          </cell>
          <cell r="AA1569">
            <v>5448</v>
          </cell>
          <cell r="AB1569">
            <v>5448</v>
          </cell>
          <cell r="AC1569">
            <v>240</v>
          </cell>
        </row>
        <row r="1570">
          <cell r="V1570" t="str">
            <v>SMF5952AGNGREYX12F26SBD</v>
          </cell>
          <cell r="W1570">
            <v>240</v>
          </cell>
          <cell r="X1570">
            <v>2160</v>
          </cell>
          <cell r="Y1570">
            <v>0</v>
          </cell>
          <cell r="Z1570">
            <v>0</v>
          </cell>
          <cell r="AA1570">
            <v>1920</v>
          </cell>
          <cell r="AB1570">
            <v>1920</v>
          </cell>
          <cell r="AC1570">
            <v>240</v>
          </cell>
        </row>
        <row r="1571">
          <cell r="V1571" t="str">
            <v>SMF6097ADKCHARCOAL HEATHERX12D88SBD</v>
          </cell>
          <cell r="W1571">
            <v>0</v>
          </cell>
          <cell r="X1571">
            <v>588</v>
          </cell>
          <cell r="Y1571">
            <v>0</v>
          </cell>
          <cell r="Z1571">
            <v>0</v>
          </cell>
          <cell r="AA1571">
            <v>588</v>
          </cell>
          <cell r="AB1571">
            <v>588</v>
          </cell>
          <cell r="AC1571">
            <v>0</v>
          </cell>
        </row>
        <row r="1572">
          <cell r="V1572" t="str">
            <v>SMF6138AMTGREENAMZCOMREGSBD</v>
          </cell>
          <cell r="W1572">
            <v>0</v>
          </cell>
          <cell r="X1572">
            <v>234</v>
          </cell>
          <cell r="Y1572">
            <v>0</v>
          </cell>
          <cell r="Z1572">
            <v>0</v>
          </cell>
          <cell r="AA1572">
            <v>234</v>
          </cell>
          <cell r="AB1572">
            <v>234</v>
          </cell>
          <cell r="AC1572">
            <v>0</v>
          </cell>
        </row>
        <row r="1573">
          <cell r="V1573" t="str">
            <v>SMF8359BGRGREENROS06A24POEROS</v>
          </cell>
          <cell r="W1573">
            <v>-5940</v>
          </cell>
          <cell r="X1573">
            <v>0</v>
          </cell>
          <cell r="Y1573">
            <v>5940</v>
          </cell>
          <cell r="Z1573">
            <v>5940</v>
          </cell>
          <cell r="AA1573">
            <v>0</v>
          </cell>
          <cell r="AB1573">
            <v>5940</v>
          </cell>
          <cell r="AC1573">
            <v>0</v>
          </cell>
          <cell r="AD1573">
            <v>5940</v>
          </cell>
          <cell r="AE1573">
            <v>45978</v>
          </cell>
        </row>
        <row r="1574">
          <cell r="V1574" t="str">
            <v>SMNF3329IZGREYREGAMAZON</v>
          </cell>
          <cell r="W1574">
            <v>1040</v>
          </cell>
          <cell r="X1574">
            <v>1040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1040</v>
          </cell>
        </row>
        <row r="1575">
          <cell r="V1575" t="str">
            <v>STF3446APABLUE REDREGAMAZON</v>
          </cell>
          <cell r="W1575">
            <v>352</v>
          </cell>
          <cell r="X1575">
            <v>352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352</v>
          </cell>
        </row>
        <row r="1576">
          <cell r="V1576" t="str">
            <v>STK165468ANIMALALDREGSBD</v>
          </cell>
          <cell r="W1576">
            <v>3</v>
          </cell>
          <cell r="X1576">
            <v>3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3</v>
          </cell>
        </row>
        <row r="1577">
          <cell r="V1577" t="str">
            <v>STK167685WHITEXREGSBD</v>
          </cell>
          <cell r="W1577">
            <v>4316</v>
          </cell>
          <cell r="X1577">
            <v>4356</v>
          </cell>
          <cell r="Y1577">
            <v>0</v>
          </cell>
          <cell r="Z1577">
            <v>40</v>
          </cell>
          <cell r="AA1577">
            <v>0</v>
          </cell>
          <cell r="AB1577">
            <v>40</v>
          </cell>
          <cell r="AC1577">
            <v>4316</v>
          </cell>
        </row>
        <row r="1578">
          <cell r="V1578" t="str">
            <v>STK19108CHEETAHX12F26SBD</v>
          </cell>
          <cell r="W1578">
            <v>12</v>
          </cell>
          <cell r="X1578">
            <v>12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12</v>
          </cell>
        </row>
        <row r="1579">
          <cell r="V1579" t="str">
            <v>STK19135FIGXREGSBD</v>
          </cell>
          <cell r="W1579">
            <v>1995</v>
          </cell>
          <cell r="X1579">
            <v>1995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1995</v>
          </cell>
        </row>
        <row r="1580">
          <cell r="V1580" t="str">
            <v>STK19390BONE DITSY FLORALXREGSBD</v>
          </cell>
          <cell r="W1580">
            <v>-259</v>
          </cell>
          <cell r="X1580">
            <v>0</v>
          </cell>
          <cell r="Y1580">
            <v>636</v>
          </cell>
          <cell r="Z1580">
            <v>259</v>
          </cell>
          <cell r="AA1580">
            <v>0</v>
          </cell>
          <cell r="AB1580">
            <v>259</v>
          </cell>
          <cell r="AC1580">
            <v>377</v>
          </cell>
          <cell r="AD1580">
            <v>636</v>
          </cell>
          <cell r="AE1580">
            <v>46087</v>
          </cell>
        </row>
        <row r="1581">
          <cell r="V1581" t="str">
            <v>STK19413LEMON DELIGHTIDKREGDI</v>
          </cell>
          <cell r="W1581">
            <v>-168</v>
          </cell>
          <cell r="X1581">
            <v>0</v>
          </cell>
          <cell r="Y1581">
            <v>168</v>
          </cell>
          <cell r="Z1581">
            <v>168</v>
          </cell>
          <cell r="AA1581">
            <v>0</v>
          </cell>
          <cell r="AB1581">
            <v>168</v>
          </cell>
          <cell r="AC1581">
            <v>0</v>
          </cell>
          <cell r="AD1581">
            <v>168</v>
          </cell>
          <cell r="AE1581">
            <v>46044</v>
          </cell>
        </row>
        <row r="1582">
          <cell r="V1582" t="str">
            <v>STK19464LEMON DELIGHTIDKREGDI</v>
          </cell>
          <cell r="W1582">
            <v>-168</v>
          </cell>
          <cell r="X1582">
            <v>0</v>
          </cell>
          <cell r="Y1582">
            <v>168</v>
          </cell>
          <cell r="Z1582">
            <v>168</v>
          </cell>
          <cell r="AA1582">
            <v>0</v>
          </cell>
          <cell r="AB1582">
            <v>168</v>
          </cell>
          <cell r="AC1582">
            <v>0</v>
          </cell>
          <cell r="AD1582">
            <v>168</v>
          </cell>
          <cell r="AE1582">
            <v>46049</v>
          </cell>
        </row>
        <row r="1583">
          <cell r="V1583" t="str">
            <v>STK19602MIDNIGHT BLUEXREGSBD</v>
          </cell>
          <cell r="W1583">
            <v>-280</v>
          </cell>
          <cell r="X1583">
            <v>0</v>
          </cell>
          <cell r="Y1583">
            <v>1008</v>
          </cell>
          <cell r="Z1583">
            <v>280</v>
          </cell>
          <cell r="AA1583">
            <v>0</v>
          </cell>
          <cell r="AB1583">
            <v>280</v>
          </cell>
          <cell r="AC1583">
            <v>728</v>
          </cell>
          <cell r="AD1583">
            <v>1008</v>
          </cell>
          <cell r="AE1583">
            <v>46092</v>
          </cell>
        </row>
        <row r="1584">
          <cell r="V1584" t="str">
            <v>STK19603SWEET ROSEXREGSBD</v>
          </cell>
          <cell r="W1584">
            <v>-280</v>
          </cell>
          <cell r="X1584">
            <v>0</v>
          </cell>
          <cell r="Y1584">
            <v>1008</v>
          </cell>
          <cell r="Z1584">
            <v>280</v>
          </cell>
          <cell r="AA1584">
            <v>0</v>
          </cell>
          <cell r="AB1584">
            <v>280</v>
          </cell>
          <cell r="AC1584">
            <v>728</v>
          </cell>
          <cell r="AD1584">
            <v>1008</v>
          </cell>
          <cell r="AE1584">
            <v>46092</v>
          </cell>
        </row>
        <row r="1585">
          <cell r="V1585" t="str">
            <v>STK261419BROWNXREGSBD</v>
          </cell>
          <cell r="W1585">
            <v>2208</v>
          </cell>
          <cell r="X1585">
            <v>3418</v>
          </cell>
          <cell r="Y1585">
            <v>0</v>
          </cell>
          <cell r="Z1585">
            <v>1210</v>
          </cell>
          <cell r="AA1585">
            <v>0</v>
          </cell>
          <cell r="AB1585">
            <v>1210</v>
          </cell>
          <cell r="AC1585">
            <v>2208</v>
          </cell>
        </row>
        <row r="1586">
          <cell r="V1586" t="str">
            <v>STK263483NAVYALDREGSBD</v>
          </cell>
          <cell r="W1586">
            <v>440</v>
          </cell>
          <cell r="X1586">
            <v>440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440</v>
          </cell>
        </row>
        <row r="1587">
          <cell r="V1587" t="str">
            <v>STK263483NAVYVONREGSBD</v>
          </cell>
          <cell r="W1587">
            <v>-444</v>
          </cell>
          <cell r="X1587">
            <v>0</v>
          </cell>
          <cell r="Y1587">
            <v>444</v>
          </cell>
          <cell r="Z1587">
            <v>444</v>
          </cell>
          <cell r="AA1587">
            <v>0</v>
          </cell>
          <cell r="AB1587">
            <v>444</v>
          </cell>
          <cell r="AC1587">
            <v>0</v>
          </cell>
          <cell r="AD1587">
            <v>444</v>
          </cell>
          <cell r="AE1587">
            <v>46087</v>
          </cell>
        </row>
        <row r="1588">
          <cell r="V1588" t="str">
            <v>STK263941TAN-BEIGEALDREGSBD</v>
          </cell>
          <cell r="W1588">
            <v>760</v>
          </cell>
          <cell r="X1588">
            <v>760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760</v>
          </cell>
        </row>
        <row r="1589">
          <cell r="V1589" t="str">
            <v>STK265251GREYAMZCOMREGSBD</v>
          </cell>
          <cell r="W1589">
            <v>1379</v>
          </cell>
          <cell r="X1589">
            <v>1405</v>
          </cell>
          <cell r="Y1589">
            <v>0</v>
          </cell>
          <cell r="Z1589">
            <v>26</v>
          </cell>
          <cell r="AA1589">
            <v>0</v>
          </cell>
          <cell r="AB1589">
            <v>26</v>
          </cell>
          <cell r="AC1589">
            <v>1379</v>
          </cell>
        </row>
        <row r="1590">
          <cell r="V1590" t="str">
            <v>STK267251TAN-BEIGEAMZCOMREGSBD</v>
          </cell>
          <cell r="W1590">
            <v>182</v>
          </cell>
          <cell r="X1590">
            <v>182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182</v>
          </cell>
        </row>
        <row r="1591">
          <cell r="V1591" t="str">
            <v>STK267750TAN-BEIGERKRREGSBD</v>
          </cell>
          <cell r="W1591">
            <v>-300</v>
          </cell>
          <cell r="X1591">
            <v>0</v>
          </cell>
          <cell r="Y1591">
            <v>300</v>
          </cell>
          <cell r="Z1591">
            <v>300</v>
          </cell>
          <cell r="AA1591">
            <v>0</v>
          </cell>
          <cell r="AB1591">
            <v>300</v>
          </cell>
          <cell r="AC1591">
            <v>0</v>
          </cell>
          <cell r="AD1591">
            <v>300</v>
          </cell>
          <cell r="AE1591">
            <v>46051</v>
          </cell>
        </row>
        <row r="1592">
          <cell r="V1592" t="str">
            <v>1032620WHITEHDMCREGSBD</v>
          </cell>
          <cell r="W1592">
            <v>-216</v>
          </cell>
          <cell r="X1592">
            <v>0</v>
          </cell>
          <cell r="Y1592">
            <v>216</v>
          </cell>
          <cell r="Z1592">
            <v>216</v>
          </cell>
          <cell r="AA1592">
            <v>0</v>
          </cell>
          <cell r="AB1592">
            <v>216</v>
          </cell>
          <cell r="AC1592">
            <v>0</v>
          </cell>
          <cell r="AD1592">
            <v>216</v>
          </cell>
          <cell r="AE1592">
            <v>46167</v>
          </cell>
        </row>
        <row r="1593">
          <cell r="V1593" t="str">
            <v>1032622ATHLETIC HEATHERHDA08GTBSBD</v>
          </cell>
          <cell r="W1593">
            <v>-856</v>
          </cell>
          <cell r="X1593">
            <v>0</v>
          </cell>
          <cell r="Y1593">
            <v>880</v>
          </cell>
          <cell r="Z1593">
            <v>856</v>
          </cell>
          <cell r="AA1593">
            <v>0</v>
          </cell>
          <cell r="AB1593">
            <v>856</v>
          </cell>
          <cell r="AC1593">
            <v>24</v>
          </cell>
          <cell r="AD1593">
            <v>880</v>
          </cell>
          <cell r="AE1593">
            <v>46167</v>
          </cell>
        </row>
        <row r="1594">
          <cell r="V1594" t="str">
            <v>1033206PINK PLAIDHDA06DLDSBD</v>
          </cell>
          <cell r="W1594">
            <v>42</v>
          </cell>
          <cell r="X1594">
            <v>42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42</v>
          </cell>
        </row>
        <row r="1595">
          <cell r="V1595" t="str">
            <v>1033518BLUEHDA06TBBSBD</v>
          </cell>
          <cell r="W1595">
            <v>0</v>
          </cell>
          <cell r="X1595">
            <v>54</v>
          </cell>
          <cell r="Y1595">
            <v>0</v>
          </cell>
          <cell r="Z1595">
            <v>0</v>
          </cell>
          <cell r="AA1595">
            <v>54</v>
          </cell>
          <cell r="AB1595">
            <v>54</v>
          </cell>
          <cell r="AC1595">
            <v>0</v>
          </cell>
        </row>
        <row r="1596">
          <cell r="V1596" t="str">
            <v>1034411BLACKHDA06DLDSBD</v>
          </cell>
          <cell r="W1596">
            <v>6</v>
          </cell>
          <cell r="X1596">
            <v>6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6</v>
          </cell>
        </row>
        <row r="1597">
          <cell r="V1597" t="str">
            <v>1039346LIGHT PINKHDA03SX6SBD</v>
          </cell>
          <cell r="W1597">
            <v>213</v>
          </cell>
          <cell r="X1597">
            <v>234</v>
          </cell>
          <cell r="Y1597">
            <v>0</v>
          </cell>
          <cell r="Z1597">
            <v>12</v>
          </cell>
          <cell r="AA1597">
            <v>9</v>
          </cell>
          <cell r="AB1597">
            <v>21</v>
          </cell>
          <cell r="AC1597">
            <v>213</v>
          </cell>
        </row>
        <row r="1598">
          <cell r="V1598" t="str">
            <v>1039512GREENHDMCREGSBD</v>
          </cell>
          <cell r="W1598">
            <v>36</v>
          </cell>
          <cell r="X1598">
            <v>36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36</v>
          </cell>
        </row>
        <row r="1599">
          <cell r="V1599" t="str">
            <v>1041536BLACKHDA06DBDSBD</v>
          </cell>
          <cell r="W1599">
            <v>120</v>
          </cell>
          <cell r="X1599">
            <v>120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120</v>
          </cell>
        </row>
        <row r="1600">
          <cell r="V1600" t="str">
            <v>1049512GREENHDA03S78SBD</v>
          </cell>
          <cell r="W1600">
            <v>186</v>
          </cell>
          <cell r="X1600">
            <v>201</v>
          </cell>
          <cell r="Y1600">
            <v>0</v>
          </cell>
          <cell r="Z1600">
            <v>12</v>
          </cell>
          <cell r="AA1600">
            <v>3</v>
          </cell>
          <cell r="AB1600">
            <v>15</v>
          </cell>
          <cell r="AC1600">
            <v>186</v>
          </cell>
        </row>
        <row r="1601">
          <cell r="V1601" t="str">
            <v>1079513GREENHDA03S23SBD</v>
          </cell>
          <cell r="W1601">
            <v>258</v>
          </cell>
          <cell r="X1601">
            <v>285</v>
          </cell>
          <cell r="Y1601">
            <v>0</v>
          </cell>
          <cell r="Z1601">
            <v>18</v>
          </cell>
          <cell r="AA1601">
            <v>9</v>
          </cell>
          <cell r="AB1601">
            <v>27</v>
          </cell>
          <cell r="AC1601">
            <v>258</v>
          </cell>
        </row>
        <row r="1602">
          <cell r="V1602" t="str">
            <v>1081036BLUEHDA06DLCSBD</v>
          </cell>
          <cell r="W1602">
            <v>6</v>
          </cell>
          <cell r="X1602">
            <v>6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6</v>
          </cell>
        </row>
        <row r="1603">
          <cell r="V1603" t="str">
            <v>1081624ATHLETIC HEATHERHDMCREGSBD</v>
          </cell>
          <cell r="W1603">
            <v>-156</v>
          </cell>
          <cell r="X1603">
            <v>0</v>
          </cell>
          <cell r="Y1603">
            <v>156</v>
          </cell>
          <cell r="Z1603">
            <v>156</v>
          </cell>
          <cell r="AA1603">
            <v>0</v>
          </cell>
          <cell r="AB1603">
            <v>156</v>
          </cell>
          <cell r="AC1603">
            <v>0</v>
          </cell>
          <cell r="AD1603">
            <v>156</v>
          </cell>
          <cell r="AE1603">
            <v>46071</v>
          </cell>
        </row>
        <row r="1604">
          <cell r="V1604" t="str">
            <v>1083214BLACKHDA06DLFSBD</v>
          </cell>
          <cell r="W1604">
            <v>84</v>
          </cell>
          <cell r="X1604">
            <v>84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84</v>
          </cell>
        </row>
        <row r="1605">
          <cell r="V1605" t="str">
            <v>1099513GREENHDA03S81SBD</v>
          </cell>
          <cell r="W1605">
            <v>270</v>
          </cell>
          <cell r="X1605">
            <v>303</v>
          </cell>
          <cell r="Y1605">
            <v>0</v>
          </cell>
          <cell r="Z1605">
            <v>18</v>
          </cell>
          <cell r="AA1605">
            <v>15</v>
          </cell>
          <cell r="AB1605">
            <v>33</v>
          </cell>
          <cell r="AC1605">
            <v>270</v>
          </cell>
        </row>
        <row r="1606">
          <cell r="V1606" t="str">
            <v>1099513GREENHDMCREGSBD</v>
          </cell>
          <cell r="W1606">
            <v>36</v>
          </cell>
          <cell r="X1606">
            <v>36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36</v>
          </cell>
        </row>
        <row r="1607">
          <cell r="V1607" t="str">
            <v>1529365ATHLETIC HEATHERREGTAC</v>
          </cell>
          <cell r="W1607">
            <v>1</v>
          </cell>
          <cell r="X1607">
            <v>1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1</v>
          </cell>
        </row>
        <row r="1608">
          <cell r="V1608" t="str">
            <v>1529366BLACKHDA03S2TTAC</v>
          </cell>
          <cell r="W1608">
            <v>54</v>
          </cell>
          <cell r="X1608">
            <v>54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54</v>
          </cell>
        </row>
        <row r="1609">
          <cell r="V1609" t="str">
            <v>1529366BLACKHDA03S3TTAC</v>
          </cell>
          <cell r="W1609">
            <v>108</v>
          </cell>
          <cell r="X1609">
            <v>111</v>
          </cell>
          <cell r="Y1609">
            <v>0</v>
          </cell>
          <cell r="Z1609">
            <v>3</v>
          </cell>
          <cell r="AA1609">
            <v>0</v>
          </cell>
          <cell r="AB1609">
            <v>3</v>
          </cell>
          <cell r="AC1609">
            <v>108</v>
          </cell>
        </row>
        <row r="1610">
          <cell r="V1610" t="str">
            <v>1529502PINKHDMCREGSBD</v>
          </cell>
          <cell r="W1610">
            <v>12</v>
          </cell>
          <cell r="X1610">
            <v>12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12</v>
          </cell>
        </row>
        <row r="1611">
          <cell r="V1611" t="str">
            <v>1529503VIOLET TULIPHDA03S23SBD</v>
          </cell>
          <cell r="W1611">
            <v>285</v>
          </cell>
          <cell r="X1611">
            <v>312</v>
          </cell>
          <cell r="Y1611">
            <v>0</v>
          </cell>
          <cell r="Z1611">
            <v>18</v>
          </cell>
          <cell r="AA1611">
            <v>9</v>
          </cell>
          <cell r="AB1611">
            <v>27</v>
          </cell>
          <cell r="AC1611">
            <v>285</v>
          </cell>
        </row>
        <row r="1612">
          <cell r="V1612" t="str">
            <v>1541302BLACKHDA03S78TAC</v>
          </cell>
          <cell r="W1612">
            <v>405</v>
          </cell>
          <cell r="X1612">
            <v>405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405</v>
          </cell>
        </row>
        <row r="1613">
          <cell r="V1613" t="str">
            <v>1549506VIOLET TULIPHDA03S78SBD</v>
          </cell>
          <cell r="W1613">
            <v>258</v>
          </cell>
          <cell r="X1613">
            <v>273</v>
          </cell>
          <cell r="Y1613">
            <v>0</v>
          </cell>
          <cell r="Z1613">
            <v>12</v>
          </cell>
          <cell r="AA1613">
            <v>3</v>
          </cell>
          <cell r="AB1613">
            <v>15</v>
          </cell>
          <cell r="AC1613">
            <v>258</v>
          </cell>
        </row>
        <row r="1614">
          <cell r="V1614" t="str">
            <v>1571301BLACKHDA03S3TTAC</v>
          </cell>
          <cell r="W1614">
            <v>72</v>
          </cell>
          <cell r="X1614">
            <v>72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72</v>
          </cell>
        </row>
        <row r="1615">
          <cell r="V1615" t="str">
            <v>1579361ATHLETIC HEATHERHDA03S54SBD</v>
          </cell>
          <cell r="W1615">
            <v>459</v>
          </cell>
          <cell r="X1615">
            <v>501</v>
          </cell>
          <cell r="Y1615">
            <v>0</v>
          </cell>
          <cell r="Z1615">
            <v>21</v>
          </cell>
          <cell r="AA1615">
            <v>21</v>
          </cell>
          <cell r="AB1615">
            <v>42</v>
          </cell>
          <cell r="AC1615">
            <v>459</v>
          </cell>
        </row>
        <row r="1616">
          <cell r="V1616" t="str">
            <v>1579501BLACKHDA03S23SBD</v>
          </cell>
          <cell r="W1616">
            <v>66</v>
          </cell>
          <cell r="X1616">
            <v>84</v>
          </cell>
          <cell r="Y1616">
            <v>0</v>
          </cell>
          <cell r="Z1616">
            <v>6</v>
          </cell>
          <cell r="AA1616">
            <v>12</v>
          </cell>
          <cell r="AB1616">
            <v>18</v>
          </cell>
          <cell r="AC1616">
            <v>66</v>
          </cell>
        </row>
        <row r="1617">
          <cell r="V1617" t="str">
            <v>1581301BLACKHDA03S56TAC</v>
          </cell>
          <cell r="W1617">
            <v>264</v>
          </cell>
          <cell r="X1617">
            <v>264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264</v>
          </cell>
        </row>
        <row r="1618">
          <cell r="V1618" t="str">
            <v>1589360NAVY HEATHERHDA03S56TAC</v>
          </cell>
          <cell r="W1618">
            <v>21</v>
          </cell>
          <cell r="X1618">
            <v>36</v>
          </cell>
          <cell r="Y1618">
            <v>0</v>
          </cell>
          <cell r="Z1618">
            <v>12</v>
          </cell>
          <cell r="AA1618">
            <v>3</v>
          </cell>
          <cell r="AB1618">
            <v>15</v>
          </cell>
          <cell r="AC1618">
            <v>21</v>
          </cell>
        </row>
        <row r="1619">
          <cell r="V1619" t="str">
            <v>1589361ATHLETIC HEATHERHDA03S04TAC</v>
          </cell>
          <cell r="W1619">
            <v>654</v>
          </cell>
          <cell r="X1619">
            <v>678</v>
          </cell>
          <cell r="Y1619">
            <v>0</v>
          </cell>
          <cell r="Z1619">
            <v>21</v>
          </cell>
          <cell r="AA1619">
            <v>3</v>
          </cell>
          <cell r="AB1619">
            <v>24</v>
          </cell>
          <cell r="AC1619">
            <v>654</v>
          </cell>
        </row>
        <row r="1620">
          <cell r="V1620" t="str">
            <v>1589363BLACKHDA03S07TAC</v>
          </cell>
          <cell r="W1620">
            <v>15</v>
          </cell>
          <cell r="X1620">
            <v>27</v>
          </cell>
          <cell r="Y1620">
            <v>0</v>
          </cell>
          <cell r="Z1620">
            <v>12</v>
          </cell>
          <cell r="AA1620">
            <v>0</v>
          </cell>
          <cell r="AB1620">
            <v>12</v>
          </cell>
          <cell r="AC1620">
            <v>15</v>
          </cell>
        </row>
        <row r="1621">
          <cell r="V1621" t="str">
            <v>1589364ROYAL BLUEHDA03S07TAC</v>
          </cell>
          <cell r="W1621">
            <v>9</v>
          </cell>
          <cell r="X1621">
            <v>9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9</v>
          </cell>
        </row>
        <row r="1622">
          <cell r="V1622" t="str">
            <v>1591301BLACKREGTAC</v>
          </cell>
          <cell r="W1622">
            <v>1</v>
          </cell>
          <cell r="X1622">
            <v>1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1</v>
          </cell>
        </row>
        <row r="1623">
          <cell r="V1623" t="str">
            <v>1599363BLACKHDA03SSMTAC</v>
          </cell>
          <cell r="W1623">
            <v>168</v>
          </cell>
          <cell r="X1623">
            <v>171</v>
          </cell>
          <cell r="Y1623">
            <v>0</v>
          </cell>
          <cell r="Z1623">
            <v>3</v>
          </cell>
          <cell r="AA1623">
            <v>0</v>
          </cell>
          <cell r="AB1623">
            <v>3</v>
          </cell>
          <cell r="AC1623">
            <v>168</v>
          </cell>
        </row>
        <row r="1624">
          <cell r="V1624" t="str">
            <v>1689504BLACKNDU01WW03S04TAC</v>
          </cell>
          <cell r="W1624">
            <v>66</v>
          </cell>
          <cell r="X1624">
            <v>66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66</v>
          </cell>
        </row>
        <row r="1625">
          <cell r="V1625" t="str">
            <v>2001241CREAMHDMCREGSBD</v>
          </cell>
          <cell r="W1625">
            <v>24</v>
          </cell>
          <cell r="X1625">
            <v>24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24</v>
          </cell>
        </row>
        <row r="1626">
          <cell r="V1626" t="str">
            <v>2001614TAN CREAMHDA06DNADI</v>
          </cell>
          <cell r="W1626">
            <v>-30</v>
          </cell>
          <cell r="X1626">
            <v>0</v>
          </cell>
          <cell r="Y1626">
            <v>30</v>
          </cell>
          <cell r="Z1626">
            <v>30</v>
          </cell>
          <cell r="AA1626">
            <v>0</v>
          </cell>
          <cell r="AB1626">
            <v>30</v>
          </cell>
          <cell r="AC1626">
            <v>0</v>
          </cell>
          <cell r="AD1626">
            <v>30</v>
          </cell>
          <cell r="AE1626">
            <v>46028</v>
          </cell>
        </row>
        <row r="1627">
          <cell r="V1627" t="str">
            <v>2002315BLACKHDA06DNASBD</v>
          </cell>
          <cell r="W1627">
            <v>96</v>
          </cell>
          <cell r="X1627">
            <v>96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96</v>
          </cell>
        </row>
        <row r="1628">
          <cell r="V1628" t="str">
            <v>2002404WHITE BLACKHDA06DNASBD</v>
          </cell>
          <cell r="W1628">
            <v>6</v>
          </cell>
          <cell r="X1628">
            <v>6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6</v>
          </cell>
        </row>
        <row r="1629">
          <cell r="V1629" t="str">
            <v>2002917WHITEHDA06DNASBD</v>
          </cell>
          <cell r="W1629">
            <v>114</v>
          </cell>
          <cell r="X1629">
            <v>114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114</v>
          </cell>
        </row>
        <row r="1630">
          <cell r="V1630" t="str">
            <v>2004129GREYHDMC06DNASBD</v>
          </cell>
          <cell r="W1630">
            <v>6</v>
          </cell>
          <cell r="X1630">
            <v>6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6</v>
          </cell>
        </row>
        <row r="1631">
          <cell r="V1631" t="str">
            <v>2011614TAN CREAMHDA06FIDDI</v>
          </cell>
          <cell r="W1631">
            <v>-42</v>
          </cell>
          <cell r="X1631">
            <v>0</v>
          </cell>
          <cell r="Y1631">
            <v>42</v>
          </cell>
          <cell r="Z1631">
            <v>42</v>
          </cell>
          <cell r="AA1631">
            <v>0</v>
          </cell>
          <cell r="AB1631">
            <v>42</v>
          </cell>
          <cell r="AC1631">
            <v>0</v>
          </cell>
          <cell r="AD1631">
            <v>42</v>
          </cell>
          <cell r="AE1631">
            <v>46028</v>
          </cell>
        </row>
        <row r="1632">
          <cell r="V1632" t="str">
            <v>2011616BLUE BLACKHDA06FIDSBD</v>
          </cell>
          <cell r="W1632">
            <v>-570</v>
          </cell>
          <cell r="X1632">
            <v>0</v>
          </cell>
          <cell r="Y1632">
            <v>576</v>
          </cell>
          <cell r="Z1632">
            <v>570</v>
          </cell>
          <cell r="AA1632">
            <v>0</v>
          </cell>
          <cell r="AB1632">
            <v>570</v>
          </cell>
          <cell r="AC1632">
            <v>6</v>
          </cell>
          <cell r="AD1632">
            <v>576</v>
          </cell>
          <cell r="AE1632">
            <v>46071</v>
          </cell>
        </row>
        <row r="1633">
          <cell r="V1633" t="str">
            <v>2021247ORANGEHDMCREGSBD</v>
          </cell>
          <cell r="W1633">
            <v>0</v>
          </cell>
          <cell r="X1633">
            <v>24</v>
          </cell>
          <cell r="Y1633">
            <v>0</v>
          </cell>
          <cell r="Z1633">
            <v>24</v>
          </cell>
          <cell r="AA1633">
            <v>0</v>
          </cell>
          <cell r="AB1633">
            <v>24</v>
          </cell>
          <cell r="AC1633">
            <v>0</v>
          </cell>
        </row>
        <row r="1634">
          <cell r="V1634" t="str">
            <v>2021407BLACK WHITEHDA06FTDSBD</v>
          </cell>
          <cell r="W1634">
            <v>18</v>
          </cell>
          <cell r="X1634">
            <v>18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18</v>
          </cell>
        </row>
        <row r="1635">
          <cell r="V1635" t="str">
            <v>1599363BLACKHDA03SMDTAC</v>
          </cell>
          <cell r="W1635">
            <v>120</v>
          </cell>
          <cell r="X1635">
            <v>126</v>
          </cell>
          <cell r="Y1635">
            <v>0</v>
          </cell>
          <cell r="Z1635">
            <v>6</v>
          </cell>
          <cell r="AA1635">
            <v>0</v>
          </cell>
          <cell r="AB1635">
            <v>6</v>
          </cell>
          <cell r="AC1635">
            <v>120</v>
          </cell>
        </row>
        <row r="1636">
          <cell r="V1636" t="str">
            <v>1689364ROYAL BLUEREGTAC</v>
          </cell>
          <cell r="W1636">
            <v>3</v>
          </cell>
          <cell r="X1636">
            <v>3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3</v>
          </cell>
        </row>
        <row r="1637">
          <cell r="V1637" t="str">
            <v>2002009WHITEHDA06DNASBD</v>
          </cell>
          <cell r="W1637">
            <v>24</v>
          </cell>
          <cell r="X1637">
            <v>24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24</v>
          </cell>
        </row>
        <row r="1638">
          <cell r="V1638" t="str">
            <v>2004129GREYHDMCREGSBD</v>
          </cell>
          <cell r="W1638">
            <v>12</v>
          </cell>
          <cell r="X1638">
            <v>12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12</v>
          </cell>
        </row>
        <row r="1639">
          <cell r="V1639" t="str">
            <v>2011614TAN CREAMHDA06FIDSBD</v>
          </cell>
          <cell r="W1639">
            <v>-882</v>
          </cell>
          <cell r="X1639">
            <v>0</v>
          </cell>
          <cell r="Y1639">
            <v>888</v>
          </cell>
          <cell r="Z1639">
            <v>882</v>
          </cell>
          <cell r="AA1639">
            <v>0</v>
          </cell>
          <cell r="AB1639">
            <v>882</v>
          </cell>
          <cell r="AC1639">
            <v>6</v>
          </cell>
          <cell r="AD1639">
            <v>888</v>
          </cell>
          <cell r="AE1639">
            <v>46071</v>
          </cell>
        </row>
        <row r="1640">
          <cell r="V1640" t="str">
            <v>2012610WHITE BLUEHDA06FIDSBD</v>
          </cell>
          <cell r="W1640">
            <v>-810</v>
          </cell>
          <cell r="X1640">
            <v>0</v>
          </cell>
          <cell r="Y1640">
            <v>828</v>
          </cell>
          <cell r="Z1640">
            <v>810</v>
          </cell>
          <cell r="AA1640">
            <v>0</v>
          </cell>
          <cell r="AB1640">
            <v>810</v>
          </cell>
          <cell r="AC1640">
            <v>18</v>
          </cell>
          <cell r="AD1640">
            <v>828</v>
          </cell>
          <cell r="AE1640">
            <v>46167</v>
          </cell>
        </row>
        <row r="1641">
          <cell r="V1641" t="str">
            <v>2022510BLACK WHITEHDA06FTDSBD</v>
          </cell>
          <cell r="W1641">
            <v>72</v>
          </cell>
          <cell r="X1641">
            <v>72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72</v>
          </cell>
        </row>
        <row r="1642">
          <cell r="V1642" t="str">
            <v>2022610WHITE BLUEHDMCREGSBD</v>
          </cell>
          <cell r="W1642">
            <v>-60</v>
          </cell>
          <cell r="X1642">
            <v>0</v>
          </cell>
          <cell r="Y1642">
            <v>60</v>
          </cell>
          <cell r="Z1642">
            <v>60</v>
          </cell>
          <cell r="AA1642">
            <v>0</v>
          </cell>
          <cell r="AB1642">
            <v>60</v>
          </cell>
          <cell r="AC1642">
            <v>0</v>
          </cell>
          <cell r="AD1642">
            <v>60</v>
          </cell>
          <cell r="AE1642">
            <v>46167</v>
          </cell>
        </row>
        <row r="1643">
          <cell r="V1643" t="str">
            <v>2071100GREYHDMCREGSBD</v>
          </cell>
          <cell r="W1643">
            <v>26</v>
          </cell>
          <cell r="X1643">
            <v>26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26</v>
          </cell>
        </row>
        <row r="1644">
          <cell r="V1644" t="str">
            <v>2071604TAN CREAMHDA06FTDDI</v>
          </cell>
          <cell r="W1644">
            <v>-96</v>
          </cell>
          <cell r="X1644">
            <v>0</v>
          </cell>
          <cell r="Y1644">
            <v>96</v>
          </cell>
          <cell r="Z1644">
            <v>96</v>
          </cell>
          <cell r="AA1644">
            <v>0</v>
          </cell>
          <cell r="AB1644">
            <v>96</v>
          </cell>
          <cell r="AC1644">
            <v>0</v>
          </cell>
          <cell r="AD1644">
            <v>96</v>
          </cell>
          <cell r="AE1644">
            <v>46028</v>
          </cell>
        </row>
        <row r="1645">
          <cell r="V1645" t="str">
            <v>2072401WHITE BLACKHDA06FTDSBD</v>
          </cell>
          <cell r="W1645">
            <v>12</v>
          </cell>
          <cell r="X1645">
            <v>12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12</v>
          </cell>
        </row>
        <row r="1646">
          <cell r="V1646" t="str">
            <v>2072504GREEN BLACKHDA06FTDSBD</v>
          </cell>
          <cell r="W1646">
            <v>54</v>
          </cell>
          <cell r="X1646">
            <v>60</v>
          </cell>
          <cell r="Y1646">
            <v>0</v>
          </cell>
          <cell r="Z1646">
            <v>0</v>
          </cell>
          <cell r="AA1646">
            <v>6</v>
          </cell>
          <cell r="AB1646">
            <v>6</v>
          </cell>
          <cell r="AC1646">
            <v>54</v>
          </cell>
        </row>
        <row r="1647">
          <cell r="V1647" t="str">
            <v>2511510LIGHT PURPLEHDA06FIDSBD</v>
          </cell>
          <cell r="W1647">
            <v>90</v>
          </cell>
          <cell r="X1647">
            <v>90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90</v>
          </cell>
        </row>
        <row r="1648">
          <cell r="V1648" t="str">
            <v>2561500BLACKHDA06FIDSBD</v>
          </cell>
          <cell r="W1648">
            <v>66</v>
          </cell>
          <cell r="X1648">
            <v>72</v>
          </cell>
          <cell r="Y1648">
            <v>0</v>
          </cell>
          <cell r="Z1648">
            <v>0</v>
          </cell>
          <cell r="AA1648">
            <v>6</v>
          </cell>
          <cell r="AB1648">
            <v>6</v>
          </cell>
          <cell r="AC1648">
            <v>66</v>
          </cell>
        </row>
        <row r="1649">
          <cell r="V1649" t="str">
            <v>3000157WHITEHDA03S92SBD</v>
          </cell>
          <cell r="W1649">
            <v>360</v>
          </cell>
          <cell r="X1649">
            <v>360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360</v>
          </cell>
        </row>
        <row r="1650">
          <cell r="V1650" t="str">
            <v>3000875PINKHDA03S12TAC</v>
          </cell>
          <cell r="W1650">
            <v>54</v>
          </cell>
          <cell r="X1650">
            <v>54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54</v>
          </cell>
        </row>
        <row r="1651">
          <cell r="V1651" t="str">
            <v>3000913PINKHDMCREGSBD</v>
          </cell>
          <cell r="W1651">
            <v>-336</v>
          </cell>
          <cell r="X1651">
            <v>264</v>
          </cell>
          <cell r="Y1651">
            <v>0</v>
          </cell>
          <cell r="Z1651">
            <v>600</v>
          </cell>
          <cell r="AA1651">
            <v>0</v>
          </cell>
          <cell r="AB1651">
            <v>600</v>
          </cell>
          <cell r="AC1651">
            <v>-336</v>
          </cell>
        </row>
        <row r="1652">
          <cell r="V1652" t="str">
            <v>3009235LIGHT PINK BLACKHDA03S92SBD</v>
          </cell>
          <cell r="W1652">
            <v>0</v>
          </cell>
          <cell r="X1652">
            <v>6</v>
          </cell>
          <cell r="Y1652">
            <v>0</v>
          </cell>
          <cell r="Z1652">
            <v>0</v>
          </cell>
          <cell r="AA1652">
            <v>6</v>
          </cell>
          <cell r="AB1652">
            <v>6</v>
          </cell>
          <cell r="AC1652">
            <v>0</v>
          </cell>
        </row>
        <row r="1653">
          <cell r="V1653" t="str">
            <v>3009238NAVY GREYHDA03S03SBD</v>
          </cell>
          <cell r="W1653">
            <v>756</v>
          </cell>
          <cell r="X1653">
            <v>765</v>
          </cell>
          <cell r="Y1653">
            <v>0</v>
          </cell>
          <cell r="Z1653">
            <v>3</v>
          </cell>
          <cell r="AA1653">
            <v>6</v>
          </cell>
          <cell r="AB1653">
            <v>9</v>
          </cell>
          <cell r="AC1653">
            <v>756</v>
          </cell>
        </row>
        <row r="1654">
          <cell r="V1654" t="str">
            <v>3009238NAVY GREYHDA03S92SBD</v>
          </cell>
          <cell r="W1654">
            <v>801</v>
          </cell>
          <cell r="X1654">
            <v>810</v>
          </cell>
          <cell r="Y1654">
            <v>0</v>
          </cell>
          <cell r="Z1654">
            <v>0</v>
          </cell>
          <cell r="AA1654">
            <v>9</v>
          </cell>
          <cell r="AB1654">
            <v>9</v>
          </cell>
          <cell r="AC1654">
            <v>801</v>
          </cell>
        </row>
        <row r="1655">
          <cell r="V1655" t="str">
            <v>3009436GRAY MISTHDA03S28SBD</v>
          </cell>
          <cell r="W1655">
            <v>141</v>
          </cell>
          <cell r="X1655">
            <v>153</v>
          </cell>
          <cell r="Y1655">
            <v>0</v>
          </cell>
          <cell r="Z1655">
            <v>12</v>
          </cell>
          <cell r="AA1655">
            <v>0</v>
          </cell>
          <cell r="AB1655">
            <v>12</v>
          </cell>
          <cell r="AC1655">
            <v>141</v>
          </cell>
        </row>
        <row r="1656">
          <cell r="V1656" t="str">
            <v>2061604TAN CREAMHDA06FIDSBD</v>
          </cell>
          <cell r="W1656">
            <v>-696</v>
          </cell>
          <cell r="X1656">
            <v>0</v>
          </cell>
          <cell r="Y1656">
            <v>702</v>
          </cell>
          <cell r="Z1656">
            <v>696</v>
          </cell>
          <cell r="AA1656">
            <v>0</v>
          </cell>
          <cell r="AB1656">
            <v>696</v>
          </cell>
          <cell r="AC1656">
            <v>6</v>
          </cell>
          <cell r="AD1656">
            <v>702</v>
          </cell>
          <cell r="AE1656">
            <v>46071</v>
          </cell>
        </row>
        <row r="1657">
          <cell r="V1657" t="str">
            <v>2071403BLUEHDA06FTDSBD</v>
          </cell>
          <cell r="W1657">
            <v>60</v>
          </cell>
          <cell r="X1657">
            <v>60</v>
          </cell>
          <cell r="Y1657">
            <v>0</v>
          </cell>
          <cell r="Z1657">
            <v>0</v>
          </cell>
          <cell r="AA1657">
            <v>0</v>
          </cell>
          <cell r="AB1657">
            <v>0</v>
          </cell>
          <cell r="AC1657">
            <v>60</v>
          </cell>
        </row>
        <row r="1658">
          <cell r="V1658" t="str">
            <v>2073234ORANGE BLACKHDMCREGSBD</v>
          </cell>
          <cell r="W1658">
            <v>12</v>
          </cell>
          <cell r="X1658">
            <v>12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  <cell r="AC1658">
            <v>12</v>
          </cell>
        </row>
        <row r="1659">
          <cell r="V1659" t="str">
            <v>2073303BLUEHDA06FTDSBD</v>
          </cell>
          <cell r="W1659">
            <v>60</v>
          </cell>
          <cell r="X1659">
            <v>60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60</v>
          </cell>
        </row>
        <row r="1660">
          <cell r="V1660" t="str">
            <v>2501406BLACKHDA06S36SBD</v>
          </cell>
          <cell r="W1660">
            <v>12</v>
          </cell>
          <cell r="X1660">
            <v>12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12</v>
          </cell>
        </row>
        <row r="1661">
          <cell r="V1661" t="str">
            <v>2501512LIGHT PURPLEHDA06S36SBD</v>
          </cell>
          <cell r="W1661">
            <v>84</v>
          </cell>
          <cell r="X1661">
            <v>84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84</v>
          </cell>
        </row>
        <row r="1662">
          <cell r="V1662" t="str">
            <v>2511405WHITE BLACKHDA06FIDSBD</v>
          </cell>
          <cell r="W1662">
            <v>12</v>
          </cell>
          <cell r="X1662">
            <v>12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12</v>
          </cell>
        </row>
        <row r="1663">
          <cell r="V1663" t="str">
            <v>2561600BLACKHDA06FIDDI</v>
          </cell>
          <cell r="W1663">
            <v>-60</v>
          </cell>
          <cell r="X1663">
            <v>0</v>
          </cell>
          <cell r="Y1663">
            <v>60</v>
          </cell>
          <cell r="Z1663">
            <v>60</v>
          </cell>
          <cell r="AA1663">
            <v>0</v>
          </cell>
          <cell r="AB1663">
            <v>60</v>
          </cell>
          <cell r="AC1663">
            <v>0</v>
          </cell>
          <cell r="AD1663">
            <v>60</v>
          </cell>
          <cell r="AE1663">
            <v>46028</v>
          </cell>
        </row>
        <row r="1664">
          <cell r="V1664" t="str">
            <v>3000153BLACKHDMCREGSBD</v>
          </cell>
          <cell r="W1664">
            <v>756</v>
          </cell>
          <cell r="X1664">
            <v>756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756</v>
          </cell>
        </row>
        <row r="1665">
          <cell r="V1665" t="str">
            <v>3000157WHITEHDA03S82SBD</v>
          </cell>
          <cell r="W1665">
            <v>579</v>
          </cell>
          <cell r="X1665">
            <v>585</v>
          </cell>
          <cell r="Y1665">
            <v>0</v>
          </cell>
          <cell r="Z1665">
            <v>6</v>
          </cell>
          <cell r="AA1665">
            <v>0</v>
          </cell>
          <cell r="AB1665">
            <v>6</v>
          </cell>
          <cell r="AC1665">
            <v>579</v>
          </cell>
        </row>
        <row r="1666">
          <cell r="V1666" t="str">
            <v>3000875PINKHDA03S36TAC</v>
          </cell>
          <cell r="W1666">
            <v>24</v>
          </cell>
          <cell r="X1666">
            <v>24</v>
          </cell>
          <cell r="Y1666">
            <v>0</v>
          </cell>
          <cell r="Z1666">
            <v>0</v>
          </cell>
          <cell r="AA1666">
            <v>0</v>
          </cell>
          <cell r="AB1666">
            <v>0</v>
          </cell>
          <cell r="AC1666">
            <v>24</v>
          </cell>
        </row>
        <row r="1667">
          <cell r="V1667" t="str">
            <v>3002506ORANGE WHITEHDA06DNASBD</v>
          </cell>
          <cell r="W1667">
            <v>102</v>
          </cell>
          <cell r="X1667">
            <v>102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102</v>
          </cell>
        </row>
        <row r="1668">
          <cell r="V1668" t="str">
            <v>3002606RED  WHITEHDMCREGSBD</v>
          </cell>
          <cell r="W1668">
            <v>-48</v>
          </cell>
          <cell r="X1668">
            <v>0</v>
          </cell>
          <cell r="Y1668">
            <v>48</v>
          </cell>
          <cell r="Z1668">
            <v>48</v>
          </cell>
          <cell r="AA1668">
            <v>0</v>
          </cell>
          <cell r="AB1668">
            <v>48</v>
          </cell>
          <cell r="AC1668">
            <v>0</v>
          </cell>
          <cell r="AD1668">
            <v>48</v>
          </cell>
          <cell r="AE1668">
            <v>46167</v>
          </cell>
        </row>
        <row r="1669">
          <cell r="V1669" t="str">
            <v>3003308BLUE PLAIDHDA06DNASBD</v>
          </cell>
          <cell r="W1669">
            <v>84</v>
          </cell>
          <cell r="X1669">
            <v>84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84</v>
          </cell>
        </row>
        <row r="1670">
          <cell r="V1670" t="str">
            <v>3009234PINK GREYHDA03S28SBD</v>
          </cell>
          <cell r="W1670">
            <v>108</v>
          </cell>
          <cell r="X1670">
            <v>183</v>
          </cell>
          <cell r="Y1670">
            <v>0</v>
          </cell>
          <cell r="Z1670">
            <v>63</v>
          </cell>
          <cell r="AA1670">
            <v>12</v>
          </cell>
          <cell r="AB1670">
            <v>75</v>
          </cell>
          <cell r="AC1670">
            <v>108</v>
          </cell>
        </row>
        <row r="1671">
          <cell r="V1671" t="str">
            <v>3009238NAVY GREYHDA03S28SBD</v>
          </cell>
          <cell r="W1671">
            <v>939</v>
          </cell>
          <cell r="X1671">
            <v>942</v>
          </cell>
          <cell r="Y1671">
            <v>0</v>
          </cell>
          <cell r="Z1671">
            <v>0</v>
          </cell>
          <cell r="AA1671">
            <v>3</v>
          </cell>
          <cell r="AB1671">
            <v>3</v>
          </cell>
          <cell r="AC1671">
            <v>939</v>
          </cell>
        </row>
        <row r="1672">
          <cell r="V1672" t="str">
            <v>3009323LIGHT PINKHDA03S36SBD</v>
          </cell>
          <cell r="W1672">
            <v>30</v>
          </cell>
          <cell r="X1672">
            <v>45</v>
          </cell>
          <cell r="Y1672">
            <v>0</v>
          </cell>
          <cell r="Z1672">
            <v>9</v>
          </cell>
          <cell r="AA1672">
            <v>6</v>
          </cell>
          <cell r="AB1672">
            <v>15</v>
          </cell>
          <cell r="AC1672">
            <v>30</v>
          </cell>
        </row>
        <row r="1673">
          <cell r="V1673" t="str">
            <v>3009436GRAY MISTHDA03S03SBD</v>
          </cell>
          <cell r="W1673">
            <v>-3</v>
          </cell>
          <cell r="X1673">
            <v>15</v>
          </cell>
          <cell r="Y1673">
            <v>0</v>
          </cell>
          <cell r="Z1673">
            <v>18</v>
          </cell>
          <cell r="AA1673">
            <v>0</v>
          </cell>
          <cell r="AB1673">
            <v>18</v>
          </cell>
          <cell r="AC1673">
            <v>-3</v>
          </cell>
        </row>
        <row r="1674">
          <cell r="V1674" t="str">
            <v>3009436GRAY MISTHDMCREGSBD</v>
          </cell>
          <cell r="W1674">
            <v>24</v>
          </cell>
          <cell r="X1674">
            <v>24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24</v>
          </cell>
        </row>
        <row r="1675">
          <cell r="V1675" t="str">
            <v>3012606RED  WHITEHDA06FIDSBD</v>
          </cell>
          <cell r="W1675">
            <v>-930</v>
          </cell>
          <cell r="X1675">
            <v>0</v>
          </cell>
          <cell r="Y1675">
            <v>948</v>
          </cell>
          <cell r="Z1675">
            <v>930</v>
          </cell>
          <cell r="AA1675">
            <v>0</v>
          </cell>
          <cell r="AB1675">
            <v>930</v>
          </cell>
          <cell r="AC1675">
            <v>18</v>
          </cell>
          <cell r="AD1675">
            <v>948</v>
          </cell>
          <cell r="AE1675">
            <v>46167</v>
          </cell>
        </row>
        <row r="1676">
          <cell r="V1676" t="str">
            <v>1091522BLUE PLAIDHDA06DBASBD</v>
          </cell>
          <cell r="W1676">
            <v>0</v>
          </cell>
          <cell r="X1676">
            <v>6</v>
          </cell>
          <cell r="Y1676">
            <v>0</v>
          </cell>
          <cell r="Z1676">
            <v>6</v>
          </cell>
          <cell r="AA1676">
            <v>0</v>
          </cell>
          <cell r="AB1676">
            <v>6</v>
          </cell>
          <cell r="AC1676">
            <v>0</v>
          </cell>
        </row>
        <row r="1677">
          <cell r="V1677" t="str">
            <v>1549366BLACKHDA03S78TAC</v>
          </cell>
          <cell r="W1677">
            <v>252</v>
          </cell>
          <cell r="X1677">
            <v>255</v>
          </cell>
          <cell r="Y1677">
            <v>0</v>
          </cell>
          <cell r="Z1677">
            <v>3</v>
          </cell>
          <cell r="AA1677">
            <v>0</v>
          </cell>
          <cell r="AB1677">
            <v>3</v>
          </cell>
          <cell r="AC1677">
            <v>252</v>
          </cell>
        </row>
        <row r="1678">
          <cell r="V1678" t="str">
            <v>1570055ATHLETIC HEATHERREGTAC</v>
          </cell>
          <cell r="W1678">
            <v>2</v>
          </cell>
          <cell r="X1678">
            <v>2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2</v>
          </cell>
        </row>
        <row r="1679">
          <cell r="V1679" t="str">
            <v>1571301BLACKREGTAC</v>
          </cell>
          <cell r="W1679">
            <v>1</v>
          </cell>
          <cell r="X1679">
            <v>1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1</v>
          </cell>
        </row>
        <row r="1680">
          <cell r="V1680" t="str">
            <v>1579361ATHLETIC HEATHERHDA03S3TTAC</v>
          </cell>
          <cell r="W1680">
            <v>3</v>
          </cell>
          <cell r="X1680">
            <v>12</v>
          </cell>
          <cell r="Y1680">
            <v>0</v>
          </cell>
          <cell r="Z1680">
            <v>9</v>
          </cell>
          <cell r="AA1680">
            <v>0</v>
          </cell>
          <cell r="AB1680">
            <v>9</v>
          </cell>
          <cell r="AC1680">
            <v>3</v>
          </cell>
        </row>
        <row r="1681">
          <cell r="V1681" t="str">
            <v>1579363BLACKHDMCREGSBD</v>
          </cell>
          <cell r="W1681">
            <v>-72</v>
          </cell>
          <cell r="X1681">
            <v>24</v>
          </cell>
          <cell r="Y1681">
            <v>0</v>
          </cell>
          <cell r="Z1681">
            <v>96</v>
          </cell>
          <cell r="AA1681">
            <v>0</v>
          </cell>
          <cell r="AB1681">
            <v>96</v>
          </cell>
          <cell r="AC1681">
            <v>-72</v>
          </cell>
        </row>
        <row r="1682">
          <cell r="V1682" t="str">
            <v>1580055ATHLETIC HEATHERHDA03S04TAC</v>
          </cell>
          <cell r="W1682">
            <v>204</v>
          </cell>
          <cell r="X1682">
            <v>204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204</v>
          </cell>
        </row>
        <row r="1683">
          <cell r="V1683" t="str">
            <v>1589362CHARCOAL HEATHERHDA03S07TAC</v>
          </cell>
          <cell r="W1683">
            <v>54</v>
          </cell>
          <cell r="X1683">
            <v>63</v>
          </cell>
          <cell r="Y1683">
            <v>0</v>
          </cell>
          <cell r="Z1683">
            <v>9</v>
          </cell>
          <cell r="AA1683">
            <v>0</v>
          </cell>
          <cell r="AB1683">
            <v>9</v>
          </cell>
          <cell r="AC1683">
            <v>54</v>
          </cell>
        </row>
        <row r="1684">
          <cell r="V1684" t="str">
            <v>1599360NAVY HEATHERHDA03SSMTAC</v>
          </cell>
          <cell r="W1684">
            <v>114</v>
          </cell>
          <cell r="X1684">
            <v>138</v>
          </cell>
          <cell r="Y1684">
            <v>0</v>
          </cell>
          <cell r="Z1684">
            <v>21</v>
          </cell>
          <cell r="AA1684">
            <v>3</v>
          </cell>
          <cell r="AB1684">
            <v>24</v>
          </cell>
          <cell r="AC1684">
            <v>114</v>
          </cell>
        </row>
        <row r="1685">
          <cell r="V1685" t="str">
            <v>1599361ATHLETIC HEATHERREGTAC</v>
          </cell>
          <cell r="W1685">
            <v>2</v>
          </cell>
          <cell r="X1685">
            <v>2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2</v>
          </cell>
        </row>
        <row r="1686">
          <cell r="V1686" t="str">
            <v>1599362CHARCOAL HEATHERREGTAC</v>
          </cell>
          <cell r="W1686">
            <v>2</v>
          </cell>
          <cell r="X1686">
            <v>2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2</v>
          </cell>
        </row>
        <row r="1687">
          <cell r="V1687" t="str">
            <v>1599504BLACKHDA03SLGTAC</v>
          </cell>
          <cell r="W1687">
            <v>90</v>
          </cell>
          <cell r="X1687">
            <v>108</v>
          </cell>
          <cell r="Y1687">
            <v>0</v>
          </cell>
          <cell r="Z1687">
            <v>9</v>
          </cell>
          <cell r="AA1687">
            <v>9</v>
          </cell>
          <cell r="AB1687">
            <v>18</v>
          </cell>
          <cell r="AC1687">
            <v>90</v>
          </cell>
        </row>
        <row r="1688">
          <cell r="V1688" t="str">
            <v>1689504BLACKNDU01WW03S56TAC</v>
          </cell>
          <cell r="W1688">
            <v>60</v>
          </cell>
          <cell r="X1688">
            <v>60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60</v>
          </cell>
        </row>
        <row r="1689">
          <cell r="V1689" t="str">
            <v>1699363BLACKNDU01WW03SLGTAC</v>
          </cell>
          <cell r="W1689">
            <v>57</v>
          </cell>
          <cell r="X1689">
            <v>57</v>
          </cell>
          <cell r="Y1689">
            <v>0</v>
          </cell>
          <cell r="Z1689">
            <v>0</v>
          </cell>
          <cell r="AA1689">
            <v>0</v>
          </cell>
          <cell r="AB1689">
            <v>0</v>
          </cell>
          <cell r="AC1689">
            <v>57</v>
          </cell>
        </row>
        <row r="1690">
          <cell r="V1690" t="str">
            <v>1699363BLACKNDU01WW03SMDTAC</v>
          </cell>
          <cell r="W1690">
            <v>54</v>
          </cell>
          <cell r="X1690">
            <v>54</v>
          </cell>
          <cell r="Y1690">
            <v>0</v>
          </cell>
          <cell r="Z1690">
            <v>0</v>
          </cell>
          <cell r="AA1690">
            <v>0</v>
          </cell>
          <cell r="AB1690">
            <v>0</v>
          </cell>
          <cell r="AC1690">
            <v>54</v>
          </cell>
        </row>
        <row r="1691">
          <cell r="V1691" t="str">
            <v>2001614TAN CREAMHDA06DNASBD</v>
          </cell>
          <cell r="W1691">
            <v>-768</v>
          </cell>
          <cell r="X1691">
            <v>0</v>
          </cell>
          <cell r="Y1691">
            <v>780</v>
          </cell>
          <cell r="Z1691">
            <v>768</v>
          </cell>
          <cell r="AA1691">
            <v>0</v>
          </cell>
          <cell r="AB1691">
            <v>768</v>
          </cell>
          <cell r="AC1691">
            <v>12</v>
          </cell>
          <cell r="AD1691">
            <v>780</v>
          </cell>
          <cell r="AE1691">
            <v>46071</v>
          </cell>
        </row>
        <row r="1692">
          <cell r="V1692" t="str">
            <v>2002510BLACK WHITEHDA06DNASBD</v>
          </cell>
          <cell r="W1692">
            <v>48</v>
          </cell>
          <cell r="X1692">
            <v>48</v>
          </cell>
          <cell r="Y1692">
            <v>0</v>
          </cell>
          <cell r="Z1692">
            <v>0</v>
          </cell>
          <cell r="AA1692">
            <v>0</v>
          </cell>
          <cell r="AB1692">
            <v>0</v>
          </cell>
          <cell r="AC1692">
            <v>48</v>
          </cell>
        </row>
        <row r="1693">
          <cell r="V1693" t="str">
            <v>2011614TAN CREAMHDMCREGSBD</v>
          </cell>
          <cell r="W1693">
            <v>-36</v>
          </cell>
          <cell r="X1693">
            <v>0</v>
          </cell>
          <cell r="Y1693">
            <v>36</v>
          </cell>
          <cell r="Z1693">
            <v>36</v>
          </cell>
          <cell r="AA1693">
            <v>0</v>
          </cell>
          <cell r="AB1693">
            <v>36</v>
          </cell>
          <cell r="AC1693">
            <v>0</v>
          </cell>
          <cell r="AD1693">
            <v>36</v>
          </cell>
          <cell r="AE1693">
            <v>46071</v>
          </cell>
        </row>
        <row r="1694">
          <cell r="V1694" t="str">
            <v>2011616BLUE BLACKHDA06FIDDI</v>
          </cell>
          <cell r="W1694">
            <v>-30</v>
          </cell>
          <cell r="X1694">
            <v>0</v>
          </cell>
          <cell r="Y1694">
            <v>30</v>
          </cell>
          <cell r="Z1694">
            <v>30</v>
          </cell>
          <cell r="AA1694">
            <v>0</v>
          </cell>
          <cell r="AB1694">
            <v>30</v>
          </cell>
          <cell r="AC1694">
            <v>0</v>
          </cell>
          <cell r="AD1694">
            <v>30</v>
          </cell>
          <cell r="AE1694">
            <v>46028</v>
          </cell>
        </row>
        <row r="1695">
          <cell r="V1695" t="str">
            <v>2013311CREAMHDA06FIDSBD</v>
          </cell>
          <cell r="W1695">
            <v>54</v>
          </cell>
          <cell r="X1695">
            <v>54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54</v>
          </cell>
        </row>
        <row r="1696">
          <cell r="V1696" t="str">
            <v>2021516LIGHT PURPLEHDA06FTDSBD</v>
          </cell>
          <cell r="W1696">
            <v>36</v>
          </cell>
          <cell r="X1696">
            <v>36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36</v>
          </cell>
        </row>
        <row r="1697">
          <cell r="V1697" t="str">
            <v>STK29100OAT MILKXREGSBD</v>
          </cell>
          <cell r="W1697">
            <v>2174</v>
          </cell>
          <cell r="X1697">
            <v>2174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2174</v>
          </cell>
        </row>
        <row r="1698">
          <cell r="V1698" t="str">
            <v>YB27284SAHARAALDXREGSBD</v>
          </cell>
          <cell r="W1698">
            <v>-2208</v>
          </cell>
          <cell r="X1698">
            <v>0</v>
          </cell>
          <cell r="Y1698">
            <v>2208</v>
          </cell>
          <cell r="Z1698">
            <v>2208</v>
          </cell>
          <cell r="AA1698">
            <v>0</v>
          </cell>
          <cell r="AB1698">
            <v>2208</v>
          </cell>
          <cell r="AC1698">
            <v>0</v>
          </cell>
          <cell r="AD1698">
            <v>2208</v>
          </cell>
          <cell r="AE1698">
            <v>46102</v>
          </cell>
        </row>
        <row r="1699">
          <cell r="V1699" t="str">
            <v>YB27284SAHARARKRREGSBD</v>
          </cell>
          <cell r="W1699">
            <v>-600</v>
          </cell>
          <cell r="X1699">
            <v>0</v>
          </cell>
          <cell r="Y1699">
            <v>600</v>
          </cell>
          <cell r="Z1699">
            <v>600</v>
          </cell>
          <cell r="AA1699">
            <v>0</v>
          </cell>
          <cell r="AB1699">
            <v>600</v>
          </cell>
          <cell r="AC1699">
            <v>0</v>
          </cell>
          <cell r="AD1699">
            <v>336</v>
          </cell>
          <cell r="AE1699">
            <v>46082</v>
          </cell>
          <cell r="AF1699">
            <v>264</v>
          </cell>
          <cell r="AG1699">
            <v>46168</v>
          </cell>
        </row>
        <row r="1700">
          <cell r="V1700" t="str">
            <v>YB46122ADARK TANXREGSBD</v>
          </cell>
          <cell r="W1700">
            <v>111</v>
          </cell>
          <cell r="X1700">
            <v>863</v>
          </cell>
          <cell r="Y1700">
            <v>7056</v>
          </cell>
          <cell r="Z1700">
            <v>752</v>
          </cell>
          <cell r="AA1700">
            <v>0</v>
          </cell>
          <cell r="AB1700">
            <v>752</v>
          </cell>
          <cell r="AC1700">
            <v>7167</v>
          </cell>
          <cell r="AD1700">
            <v>7056</v>
          </cell>
          <cell r="AE1700">
            <v>46107</v>
          </cell>
        </row>
        <row r="1701">
          <cell r="V1701" t="str">
            <v>YB56564DARK TANAMZCOMREGSBD</v>
          </cell>
          <cell r="W1701">
            <v>733</v>
          </cell>
          <cell r="X1701">
            <v>1079</v>
          </cell>
          <cell r="Y1701">
            <v>0</v>
          </cell>
          <cell r="Z1701">
            <v>142</v>
          </cell>
          <cell r="AA1701">
            <v>204</v>
          </cell>
          <cell r="AB1701">
            <v>346</v>
          </cell>
          <cell r="AC1701">
            <v>733</v>
          </cell>
        </row>
        <row r="1702">
          <cell r="V1702" t="str">
            <v>YB56564DARK TANNORREGSBD</v>
          </cell>
          <cell r="W1702">
            <v>29</v>
          </cell>
          <cell r="X1702">
            <v>29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29</v>
          </cell>
        </row>
        <row r="1703">
          <cell r="V1703" t="str">
            <v>YB57441BLACKAMZCOMREGSBD</v>
          </cell>
          <cell r="W1703">
            <v>378</v>
          </cell>
          <cell r="X1703">
            <v>390</v>
          </cell>
          <cell r="Y1703">
            <v>0</v>
          </cell>
          <cell r="Z1703">
            <v>12</v>
          </cell>
          <cell r="AA1703">
            <v>0</v>
          </cell>
          <cell r="AB1703">
            <v>12</v>
          </cell>
          <cell r="AC1703">
            <v>378</v>
          </cell>
        </row>
        <row r="1704">
          <cell r="V1704" t="str">
            <v>YG57681ALINENREGSBD</v>
          </cell>
          <cell r="W1704">
            <v>38</v>
          </cell>
          <cell r="X1704">
            <v>38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38</v>
          </cell>
        </row>
        <row r="1705">
          <cell r="V1705" t="str">
            <v>1021418WHITEHDA06FTCSBD</v>
          </cell>
          <cell r="W1705">
            <v>6</v>
          </cell>
          <cell r="X1705">
            <v>6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6</v>
          </cell>
        </row>
        <row r="1706">
          <cell r="V1706" t="str">
            <v>1022307LAVENDERHDA06FTCSBD</v>
          </cell>
          <cell r="W1706">
            <v>24</v>
          </cell>
          <cell r="X1706">
            <v>24</v>
          </cell>
          <cell r="Y1706">
            <v>0</v>
          </cell>
          <cell r="Z1706">
            <v>0</v>
          </cell>
          <cell r="AA1706">
            <v>0</v>
          </cell>
          <cell r="AB1706">
            <v>0</v>
          </cell>
          <cell r="AC1706">
            <v>24</v>
          </cell>
        </row>
        <row r="1707">
          <cell r="V1707" t="str">
            <v>1023325GREYHDA06FTCSBD</v>
          </cell>
          <cell r="W1707">
            <v>42</v>
          </cell>
          <cell r="X1707">
            <v>42</v>
          </cell>
          <cell r="Y1707">
            <v>0</v>
          </cell>
          <cell r="Z1707">
            <v>0</v>
          </cell>
          <cell r="AA1707">
            <v>0</v>
          </cell>
          <cell r="AB1707">
            <v>0</v>
          </cell>
          <cell r="AC1707">
            <v>42</v>
          </cell>
        </row>
        <row r="1708">
          <cell r="V1708" t="str">
            <v>1029346LIGHT PINKHDA03S23SBD</v>
          </cell>
          <cell r="W1708">
            <v>198</v>
          </cell>
          <cell r="X1708">
            <v>231</v>
          </cell>
          <cell r="Y1708">
            <v>0</v>
          </cell>
          <cell r="Z1708">
            <v>21</v>
          </cell>
          <cell r="AA1708">
            <v>12</v>
          </cell>
          <cell r="AB1708">
            <v>33</v>
          </cell>
          <cell r="AC1708">
            <v>198</v>
          </cell>
        </row>
        <row r="1709">
          <cell r="V1709" t="str">
            <v>1029346LIGHT PINKHDMCREGSBD</v>
          </cell>
          <cell r="W1709">
            <v>534</v>
          </cell>
          <cell r="X1709">
            <v>594</v>
          </cell>
          <cell r="Y1709">
            <v>0</v>
          </cell>
          <cell r="Z1709">
            <v>60</v>
          </cell>
          <cell r="AA1709">
            <v>0</v>
          </cell>
          <cell r="AB1709">
            <v>60</v>
          </cell>
          <cell r="AC1709">
            <v>534</v>
          </cell>
        </row>
        <row r="1710">
          <cell r="V1710" t="str">
            <v>1031636BLACKHDMCREGSBD</v>
          </cell>
          <cell r="W1710">
            <v>-144</v>
          </cell>
          <cell r="X1710">
            <v>0</v>
          </cell>
          <cell r="Y1710">
            <v>144</v>
          </cell>
          <cell r="Z1710">
            <v>144</v>
          </cell>
          <cell r="AA1710">
            <v>0</v>
          </cell>
          <cell r="AB1710">
            <v>144</v>
          </cell>
          <cell r="AC1710">
            <v>0</v>
          </cell>
          <cell r="AD1710">
            <v>144</v>
          </cell>
          <cell r="AE1710">
            <v>46071</v>
          </cell>
        </row>
        <row r="1711">
          <cell r="V1711" t="str">
            <v>1032305GREENHDA06DLDSBD</v>
          </cell>
          <cell r="W1711">
            <v>96</v>
          </cell>
          <cell r="X1711">
            <v>96</v>
          </cell>
          <cell r="Y1711">
            <v>0</v>
          </cell>
          <cell r="Z1711">
            <v>0</v>
          </cell>
          <cell r="AA1711">
            <v>0</v>
          </cell>
          <cell r="AB1711">
            <v>0</v>
          </cell>
          <cell r="AC1711">
            <v>96</v>
          </cell>
        </row>
        <row r="1712">
          <cell r="V1712" t="str">
            <v>1032306GREYHDA06DLDSBD</v>
          </cell>
          <cell r="W1712">
            <v>30</v>
          </cell>
          <cell r="X1712">
            <v>30</v>
          </cell>
          <cell r="Y1712">
            <v>0</v>
          </cell>
          <cell r="Z1712">
            <v>0</v>
          </cell>
          <cell r="AA1712">
            <v>0</v>
          </cell>
          <cell r="AB1712">
            <v>0</v>
          </cell>
          <cell r="AC1712">
            <v>30</v>
          </cell>
        </row>
        <row r="1713">
          <cell r="V1713" t="str">
            <v>1033319BLUEHDA06DLDSBD</v>
          </cell>
          <cell r="W1713">
            <v>102</v>
          </cell>
          <cell r="X1713">
            <v>102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102</v>
          </cell>
        </row>
        <row r="1714">
          <cell r="V1714" t="str">
            <v>1033506PINKHDA06DLDSBD</v>
          </cell>
          <cell r="W1714">
            <v>6</v>
          </cell>
          <cell r="X1714">
            <v>12</v>
          </cell>
          <cell r="Y1714">
            <v>0</v>
          </cell>
          <cell r="Z1714">
            <v>0</v>
          </cell>
          <cell r="AA1714">
            <v>6</v>
          </cell>
          <cell r="AB1714">
            <v>6</v>
          </cell>
          <cell r="AC1714">
            <v>6</v>
          </cell>
        </row>
        <row r="1715">
          <cell r="V1715" t="str">
            <v>1033517BLACKHDA06DLDSBD</v>
          </cell>
          <cell r="W1715">
            <v>6</v>
          </cell>
          <cell r="X1715">
            <v>12</v>
          </cell>
          <cell r="Y1715">
            <v>0</v>
          </cell>
          <cell r="Z1715">
            <v>0</v>
          </cell>
          <cell r="AA1715">
            <v>6</v>
          </cell>
          <cell r="AB1715">
            <v>6</v>
          </cell>
          <cell r="AC1715">
            <v>6</v>
          </cell>
        </row>
        <row r="1716">
          <cell r="V1716" t="str">
            <v>1039346LIGHT PINKHDA03S45SBD</v>
          </cell>
          <cell r="W1716">
            <v>309</v>
          </cell>
          <cell r="X1716">
            <v>330</v>
          </cell>
          <cell r="Y1716">
            <v>0</v>
          </cell>
          <cell r="Z1716">
            <v>12</v>
          </cell>
          <cell r="AA1716">
            <v>9</v>
          </cell>
          <cell r="AB1716">
            <v>21</v>
          </cell>
          <cell r="AC1716">
            <v>309</v>
          </cell>
        </row>
        <row r="1717">
          <cell r="V1717" t="str">
            <v>1039346LIGHT PINKHDMCREGSBD</v>
          </cell>
          <cell r="W1717">
            <v>537</v>
          </cell>
          <cell r="X1717">
            <v>597</v>
          </cell>
          <cell r="Y1717">
            <v>0</v>
          </cell>
          <cell r="Z1717">
            <v>60</v>
          </cell>
          <cell r="AA1717">
            <v>0</v>
          </cell>
          <cell r="AB1717">
            <v>60</v>
          </cell>
          <cell r="AC1717">
            <v>537</v>
          </cell>
        </row>
        <row r="1718">
          <cell r="V1718" t="str">
            <v>1042522BLACKHDA06DBDSBD</v>
          </cell>
          <cell r="W1718">
            <v>24</v>
          </cell>
          <cell r="X1718">
            <v>24</v>
          </cell>
          <cell r="Y1718">
            <v>0</v>
          </cell>
          <cell r="Z1718">
            <v>0</v>
          </cell>
          <cell r="AA1718">
            <v>0</v>
          </cell>
          <cell r="AB1718">
            <v>0</v>
          </cell>
          <cell r="AC1718">
            <v>24</v>
          </cell>
        </row>
        <row r="1719">
          <cell r="V1719" t="str">
            <v>1043206PINK PLAIDHDA06DBDSBD</v>
          </cell>
          <cell r="W1719">
            <v>36</v>
          </cell>
          <cell r="X1719">
            <v>36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36</v>
          </cell>
        </row>
        <row r="1720">
          <cell r="V1720" t="str">
            <v>7059307ORANGE BLACK WHITEHDA12SAHSBD</v>
          </cell>
          <cell r="W1720">
            <v>1200</v>
          </cell>
          <cell r="X1720">
            <v>1392</v>
          </cell>
          <cell r="Y1720">
            <v>0</v>
          </cell>
          <cell r="Z1720">
            <v>144</v>
          </cell>
          <cell r="AA1720">
            <v>48</v>
          </cell>
          <cell r="AB1720">
            <v>192</v>
          </cell>
          <cell r="AC1720">
            <v>1200</v>
          </cell>
        </row>
        <row r="1721">
          <cell r="V1721" t="str">
            <v>7220222PINKHDMCREGSBD</v>
          </cell>
          <cell r="W1721">
            <v>132</v>
          </cell>
          <cell r="X1721">
            <v>144</v>
          </cell>
          <cell r="Y1721">
            <v>0</v>
          </cell>
          <cell r="Z1721">
            <v>12</v>
          </cell>
          <cell r="AA1721">
            <v>0</v>
          </cell>
          <cell r="AB1721">
            <v>12</v>
          </cell>
          <cell r="AC1721">
            <v>132</v>
          </cell>
        </row>
        <row r="1722">
          <cell r="V1722" t="str">
            <v>7222309LAVENDERHDA06SABSBD</v>
          </cell>
          <cell r="W1722">
            <v>570</v>
          </cell>
          <cell r="X1722">
            <v>570</v>
          </cell>
          <cell r="Y1722">
            <v>0</v>
          </cell>
          <cell r="Z1722">
            <v>0</v>
          </cell>
          <cell r="AA1722">
            <v>0</v>
          </cell>
          <cell r="AB1722">
            <v>0</v>
          </cell>
          <cell r="AC1722">
            <v>570</v>
          </cell>
        </row>
        <row r="1723">
          <cell r="V1723" t="str">
            <v>7270209BLACKREGSBD</v>
          </cell>
          <cell r="W1723">
            <v>12</v>
          </cell>
          <cell r="X1723">
            <v>12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12</v>
          </cell>
        </row>
        <row r="1724">
          <cell r="V1724" t="str">
            <v>7271528BLUEHDA06SABSBD</v>
          </cell>
          <cell r="W1724">
            <v>258</v>
          </cell>
          <cell r="X1724">
            <v>258</v>
          </cell>
          <cell r="Y1724">
            <v>0</v>
          </cell>
          <cell r="Z1724">
            <v>0</v>
          </cell>
          <cell r="AA1724">
            <v>0</v>
          </cell>
          <cell r="AB1724">
            <v>0</v>
          </cell>
          <cell r="AC1724">
            <v>258</v>
          </cell>
        </row>
        <row r="1725">
          <cell r="V1725" t="str">
            <v>7272518BLACKHDA06SABSBD</v>
          </cell>
          <cell r="W1725">
            <v>108</v>
          </cell>
          <cell r="X1725">
            <v>108</v>
          </cell>
          <cell r="Y1725">
            <v>0</v>
          </cell>
          <cell r="Z1725">
            <v>0</v>
          </cell>
          <cell r="AA1725">
            <v>0</v>
          </cell>
          <cell r="AB1725">
            <v>0</v>
          </cell>
          <cell r="AC1725">
            <v>108</v>
          </cell>
        </row>
        <row r="1726">
          <cell r="V1726" t="str">
            <v>7280209BLACKHDA06SACSBD</v>
          </cell>
          <cell r="W1726">
            <v>510</v>
          </cell>
          <cell r="X1726">
            <v>522</v>
          </cell>
          <cell r="Y1726">
            <v>0</v>
          </cell>
          <cell r="Z1726">
            <v>6</v>
          </cell>
          <cell r="AA1726">
            <v>6</v>
          </cell>
          <cell r="AB1726">
            <v>12</v>
          </cell>
          <cell r="AC1726">
            <v>510</v>
          </cell>
        </row>
        <row r="1727">
          <cell r="V1727" t="str">
            <v>7280209BLACKHDMCREGSBD</v>
          </cell>
          <cell r="W1727">
            <v>0</v>
          </cell>
          <cell r="X1727">
            <v>24</v>
          </cell>
          <cell r="Y1727">
            <v>0</v>
          </cell>
          <cell r="Z1727">
            <v>24</v>
          </cell>
          <cell r="AA1727">
            <v>0</v>
          </cell>
          <cell r="AB1727">
            <v>24</v>
          </cell>
          <cell r="AC1727">
            <v>0</v>
          </cell>
        </row>
        <row r="1728">
          <cell r="V1728" t="str">
            <v>7280237BLACKHDMCREGSBD</v>
          </cell>
          <cell r="W1728">
            <v>120</v>
          </cell>
          <cell r="X1728">
            <v>132</v>
          </cell>
          <cell r="Y1728">
            <v>0</v>
          </cell>
          <cell r="Z1728">
            <v>12</v>
          </cell>
          <cell r="AA1728">
            <v>0</v>
          </cell>
          <cell r="AB1728">
            <v>12</v>
          </cell>
          <cell r="AC1728">
            <v>120</v>
          </cell>
        </row>
        <row r="1729">
          <cell r="V1729" t="str">
            <v>7280929GREY PRINTHDA06SACSBD</v>
          </cell>
          <cell r="W1729">
            <v>264</v>
          </cell>
          <cell r="X1729">
            <v>306</v>
          </cell>
          <cell r="Y1729">
            <v>0</v>
          </cell>
          <cell r="Z1729">
            <v>42</v>
          </cell>
          <cell r="AA1729">
            <v>0</v>
          </cell>
          <cell r="AB1729">
            <v>42</v>
          </cell>
          <cell r="AC1729">
            <v>264</v>
          </cell>
        </row>
        <row r="1730">
          <cell r="V1730" t="str">
            <v>7281414BLUEHDA06SACSBD</v>
          </cell>
          <cell r="W1730">
            <v>18</v>
          </cell>
          <cell r="X1730">
            <v>18</v>
          </cell>
          <cell r="Y1730">
            <v>0</v>
          </cell>
          <cell r="Z1730">
            <v>0</v>
          </cell>
          <cell r="AA1730">
            <v>0</v>
          </cell>
          <cell r="AB1730">
            <v>0</v>
          </cell>
          <cell r="AC1730">
            <v>18</v>
          </cell>
        </row>
        <row r="1731">
          <cell r="V1731" t="str">
            <v>7282409WHITEHDA06SACSBD</v>
          </cell>
          <cell r="W1731">
            <v>12</v>
          </cell>
          <cell r="X1731">
            <v>12</v>
          </cell>
          <cell r="Y1731">
            <v>0</v>
          </cell>
          <cell r="Z1731">
            <v>0</v>
          </cell>
          <cell r="AA1731">
            <v>0</v>
          </cell>
          <cell r="AB1731">
            <v>0</v>
          </cell>
          <cell r="AC1731">
            <v>12</v>
          </cell>
        </row>
        <row r="1732">
          <cell r="V1732" t="str">
            <v>8080401BLACK REDHDA06DPJSBD</v>
          </cell>
          <cell r="W1732">
            <v>6</v>
          </cell>
          <cell r="X1732">
            <v>6</v>
          </cell>
          <cell r="Y1732">
            <v>0</v>
          </cell>
          <cell r="Z1732">
            <v>0</v>
          </cell>
          <cell r="AA1732">
            <v>0</v>
          </cell>
          <cell r="AB1732">
            <v>0</v>
          </cell>
          <cell r="AC1732">
            <v>6</v>
          </cell>
        </row>
        <row r="1733">
          <cell r="V1733" t="str">
            <v>9022227CREAM PRINTHDMCREGSBD</v>
          </cell>
          <cell r="W1733">
            <v>0</v>
          </cell>
          <cell r="X1733">
            <v>24</v>
          </cell>
          <cell r="Y1733">
            <v>0</v>
          </cell>
          <cell r="Z1733">
            <v>24</v>
          </cell>
          <cell r="AA1733">
            <v>0</v>
          </cell>
          <cell r="AB1733">
            <v>24</v>
          </cell>
          <cell r="AC1733">
            <v>0</v>
          </cell>
        </row>
        <row r="1734">
          <cell r="V1734" t="str">
            <v>9959520ORANGE BLACKHDA04S3YSBD</v>
          </cell>
          <cell r="W1734">
            <v>548</v>
          </cell>
          <cell r="X1734">
            <v>732</v>
          </cell>
          <cell r="Y1734">
            <v>0</v>
          </cell>
          <cell r="Z1734">
            <v>100</v>
          </cell>
          <cell r="AA1734">
            <v>84</v>
          </cell>
          <cell r="AB1734">
            <v>184</v>
          </cell>
          <cell r="AC1734">
            <v>548</v>
          </cell>
        </row>
        <row r="1735">
          <cell r="V1735" t="str">
            <v>S20UT200SSREDREGAMAZON</v>
          </cell>
          <cell r="W1735">
            <v>730</v>
          </cell>
          <cell r="X1735">
            <v>730</v>
          </cell>
          <cell r="Y1735">
            <v>0</v>
          </cell>
          <cell r="Z1735">
            <v>0</v>
          </cell>
          <cell r="AA1735">
            <v>0</v>
          </cell>
          <cell r="AB1735">
            <v>0</v>
          </cell>
          <cell r="AC1735">
            <v>730</v>
          </cell>
        </row>
        <row r="1736">
          <cell r="V1736" t="str">
            <v>S21G539LPTURQUOISEREGAMAZON</v>
          </cell>
          <cell r="W1736">
            <v>20</v>
          </cell>
          <cell r="X1736">
            <v>20</v>
          </cell>
          <cell r="Y1736">
            <v>0</v>
          </cell>
          <cell r="Z1736">
            <v>0</v>
          </cell>
          <cell r="AA1736">
            <v>0</v>
          </cell>
          <cell r="AB1736">
            <v>0</v>
          </cell>
          <cell r="AC1736">
            <v>20</v>
          </cell>
        </row>
        <row r="1737">
          <cell r="V1737" t="str">
            <v>CMF2826ARSGREENREGSBD</v>
          </cell>
          <cell r="W1737">
            <v>2</v>
          </cell>
          <cell r="X1737">
            <v>2</v>
          </cell>
          <cell r="Y1737">
            <v>0</v>
          </cell>
          <cell r="Z1737">
            <v>0</v>
          </cell>
          <cell r="AA1737">
            <v>0</v>
          </cell>
          <cell r="AB1737">
            <v>0</v>
          </cell>
          <cell r="AC1737">
            <v>2</v>
          </cell>
        </row>
        <row r="1738">
          <cell r="V1738" t="str">
            <v>CMF3830ARSGREYREGSBD</v>
          </cell>
          <cell r="W1738">
            <v>2</v>
          </cell>
          <cell r="X1738">
            <v>2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2</v>
          </cell>
        </row>
        <row r="1739">
          <cell r="V1739" t="str">
            <v>3012608BLUE GRAYHDMCREGSBD</v>
          </cell>
          <cell r="W1739">
            <v>-48</v>
          </cell>
          <cell r="X1739">
            <v>0</v>
          </cell>
          <cell r="Y1739">
            <v>48</v>
          </cell>
          <cell r="Z1739">
            <v>48</v>
          </cell>
          <cell r="AA1739">
            <v>0</v>
          </cell>
          <cell r="AB1739">
            <v>48</v>
          </cell>
          <cell r="AC1739">
            <v>0</v>
          </cell>
          <cell r="AD1739">
            <v>48</v>
          </cell>
          <cell r="AE1739">
            <v>46167</v>
          </cell>
        </row>
        <row r="1740">
          <cell r="V1740" t="str">
            <v>3013520BLUEHDA06FIDSBD</v>
          </cell>
          <cell r="W1740">
            <v>0</v>
          </cell>
          <cell r="X1740">
            <v>36</v>
          </cell>
          <cell r="Y1740">
            <v>0</v>
          </cell>
          <cell r="Z1740">
            <v>6</v>
          </cell>
          <cell r="AA1740">
            <v>30</v>
          </cell>
          <cell r="AB1740">
            <v>36</v>
          </cell>
          <cell r="AC1740">
            <v>0</v>
          </cell>
        </row>
        <row r="1741">
          <cell r="V1741" t="str">
            <v>3052600BLUE BLACKHDMCREGSBD</v>
          </cell>
          <cell r="W1741">
            <v>-72</v>
          </cell>
          <cell r="X1741">
            <v>0</v>
          </cell>
          <cell r="Y1741">
            <v>72</v>
          </cell>
          <cell r="Z1741">
            <v>72</v>
          </cell>
          <cell r="AA1741">
            <v>0</v>
          </cell>
          <cell r="AB1741">
            <v>72</v>
          </cell>
          <cell r="AC1741">
            <v>0</v>
          </cell>
          <cell r="AD1741">
            <v>72</v>
          </cell>
          <cell r="AE1741">
            <v>46167</v>
          </cell>
        </row>
        <row r="1742">
          <cell r="V1742" t="str">
            <v>3053400TAN-BEIGEHDA06DNASBD</v>
          </cell>
          <cell r="W1742">
            <v>12</v>
          </cell>
          <cell r="X1742">
            <v>12</v>
          </cell>
          <cell r="Y1742">
            <v>0</v>
          </cell>
          <cell r="Z1742">
            <v>0</v>
          </cell>
          <cell r="AA1742">
            <v>0</v>
          </cell>
          <cell r="AB1742">
            <v>0</v>
          </cell>
          <cell r="AC1742">
            <v>12</v>
          </cell>
        </row>
        <row r="1743">
          <cell r="V1743" t="str">
            <v>3053401GREENHDA06NIDSBD</v>
          </cell>
          <cell r="W1743">
            <v>114</v>
          </cell>
          <cell r="X1743">
            <v>114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114</v>
          </cell>
        </row>
        <row r="1744">
          <cell r="V1744" t="str">
            <v>3053500BLACKHDA06DNASBD</v>
          </cell>
          <cell r="W1744">
            <v>18</v>
          </cell>
          <cell r="X1744">
            <v>42</v>
          </cell>
          <cell r="Y1744">
            <v>0</v>
          </cell>
          <cell r="Z1744">
            <v>6</v>
          </cell>
          <cell r="AA1744">
            <v>18</v>
          </cell>
          <cell r="AB1744">
            <v>24</v>
          </cell>
          <cell r="AC1744">
            <v>18</v>
          </cell>
        </row>
        <row r="1745">
          <cell r="V1745" t="str">
            <v>3059240NAVY CREAMHDA03S28SBD</v>
          </cell>
          <cell r="W1745">
            <v>336</v>
          </cell>
          <cell r="X1745">
            <v>390</v>
          </cell>
          <cell r="Y1745">
            <v>0</v>
          </cell>
          <cell r="Z1745">
            <v>48</v>
          </cell>
          <cell r="AA1745">
            <v>6</v>
          </cell>
          <cell r="AB1745">
            <v>54</v>
          </cell>
          <cell r="AC1745">
            <v>336</v>
          </cell>
        </row>
        <row r="1746">
          <cell r="V1746" t="str">
            <v>3061606ORANGE PLAIDHDA06FIDDI</v>
          </cell>
          <cell r="W1746">
            <v>-54</v>
          </cell>
          <cell r="X1746">
            <v>0</v>
          </cell>
          <cell r="Y1746">
            <v>54</v>
          </cell>
          <cell r="Z1746">
            <v>54</v>
          </cell>
          <cell r="AA1746">
            <v>0</v>
          </cell>
          <cell r="AB1746">
            <v>54</v>
          </cell>
          <cell r="AC1746">
            <v>0</v>
          </cell>
          <cell r="AD1746">
            <v>54</v>
          </cell>
          <cell r="AE1746">
            <v>46028</v>
          </cell>
        </row>
        <row r="1747">
          <cell r="V1747" t="str">
            <v>3062600BLUE BLACKHDMCREGSBD</v>
          </cell>
          <cell r="W1747">
            <v>-84</v>
          </cell>
          <cell r="X1747">
            <v>0</v>
          </cell>
          <cell r="Y1747">
            <v>84</v>
          </cell>
          <cell r="Z1747">
            <v>84</v>
          </cell>
          <cell r="AA1747">
            <v>0</v>
          </cell>
          <cell r="AB1747">
            <v>84</v>
          </cell>
          <cell r="AC1747">
            <v>0</v>
          </cell>
          <cell r="AD1747">
            <v>84</v>
          </cell>
          <cell r="AE1747">
            <v>46167</v>
          </cell>
        </row>
        <row r="1748">
          <cell r="V1748" t="str">
            <v>4050245BLACKHDA03S36SBD</v>
          </cell>
          <cell r="W1748">
            <v>-18</v>
          </cell>
          <cell r="X1748">
            <v>15</v>
          </cell>
          <cell r="Y1748">
            <v>0</v>
          </cell>
          <cell r="Z1748">
            <v>33</v>
          </cell>
          <cell r="AA1748">
            <v>0</v>
          </cell>
          <cell r="AB1748">
            <v>33</v>
          </cell>
          <cell r="AC1748">
            <v>-18</v>
          </cell>
        </row>
        <row r="1749">
          <cell r="V1749" t="str">
            <v>4050245BLACKHDMCREGSBD</v>
          </cell>
          <cell r="W1749">
            <v>468</v>
          </cell>
          <cell r="X1749">
            <v>720</v>
          </cell>
          <cell r="Y1749">
            <v>0</v>
          </cell>
          <cell r="Z1749">
            <v>252</v>
          </cell>
          <cell r="AA1749">
            <v>0</v>
          </cell>
          <cell r="AB1749">
            <v>252</v>
          </cell>
          <cell r="AC1749">
            <v>468</v>
          </cell>
        </row>
        <row r="1750">
          <cell r="V1750" t="str">
            <v>4050601BLACKHDA03S12SBD</v>
          </cell>
          <cell r="W1750">
            <v>549</v>
          </cell>
          <cell r="X1750">
            <v>612</v>
          </cell>
          <cell r="Y1750">
            <v>0</v>
          </cell>
          <cell r="Z1750">
            <v>57</v>
          </cell>
          <cell r="AA1750">
            <v>6</v>
          </cell>
          <cell r="AB1750">
            <v>63</v>
          </cell>
          <cell r="AC1750">
            <v>549</v>
          </cell>
        </row>
        <row r="1751">
          <cell r="V1751" t="str">
            <v>4060245BLACKHDA03S28SBD</v>
          </cell>
          <cell r="W1751">
            <v>244</v>
          </cell>
          <cell r="X1751">
            <v>265</v>
          </cell>
          <cell r="Y1751">
            <v>0</v>
          </cell>
          <cell r="Z1751">
            <v>15</v>
          </cell>
          <cell r="AA1751">
            <v>6</v>
          </cell>
          <cell r="AB1751">
            <v>21</v>
          </cell>
          <cell r="AC1751">
            <v>244</v>
          </cell>
        </row>
        <row r="1752">
          <cell r="V1752" t="str">
            <v>6021530PINK BLACKHDA06FTCSBD</v>
          </cell>
          <cell r="W1752">
            <v>42</v>
          </cell>
          <cell r="X1752">
            <v>42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42</v>
          </cell>
        </row>
        <row r="1753">
          <cell r="V1753" t="str">
            <v>6031415WHITE BLACKHDA06DLDSBD</v>
          </cell>
          <cell r="W1753">
            <v>18</v>
          </cell>
          <cell r="X1753">
            <v>18</v>
          </cell>
          <cell r="Y1753">
            <v>0</v>
          </cell>
          <cell r="Z1753">
            <v>0</v>
          </cell>
          <cell r="AA1753">
            <v>0</v>
          </cell>
          <cell r="AB1753">
            <v>0</v>
          </cell>
          <cell r="AC1753">
            <v>18</v>
          </cell>
        </row>
        <row r="1754">
          <cell r="V1754" t="str">
            <v>6031630TEALHDMCREGSBD</v>
          </cell>
          <cell r="W1754">
            <v>-168</v>
          </cell>
          <cell r="X1754">
            <v>0</v>
          </cell>
          <cell r="Y1754">
            <v>168</v>
          </cell>
          <cell r="Z1754">
            <v>168</v>
          </cell>
          <cell r="AA1754">
            <v>0</v>
          </cell>
          <cell r="AB1754">
            <v>168</v>
          </cell>
          <cell r="AC1754">
            <v>0</v>
          </cell>
          <cell r="AD1754">
            <v>168</v>
          </cell>
          <cell r="AE1754">
            <v>46071</v>
          </cell>
        </row>
        <row r="1755">
          <cell r="V1755" t="str">
            <v>6080122BLACKHDA03S45SBD</v>
          </cell>
          <cell r="W1755">
            <v>6</v>
          </cell>
          <cell r="X1755">
            <v>18</v>
          </cell>
          <cell r="Y1755">
            <v>0</v>
          </cell>
          <cell r="Z1755">
            <v>12</v>
          </cell>
          <cell r="AA1755">
            <v>0</v>
          </cell>
          <cell r="AB1755">
            <v>12</v>
          </cell>
          <cell r="AC1755">
            <v>6</v>
          </cell>
        </row>
        <row r="1756">
          <cell r="V1756" t="str">
            <v>6520921BLACKHDA06FTASBD</v>
          </cell>
          <cell r="W1756">
            <v>12</v>
          </cell>
          <cell r="X1756">
            <v>12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12</v>
          </cell>
        </row>
        <row r="1757">
          <cell r="V1757" t="str">
            <v>6543512GRAY MISTHDA06DBDSBD</v>
          </cell>
          <cell r="W1757">
            <v>6</v>
          </cell>
          <cell r="X1757">
            <v>6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6</v>
          </cell>
        </row>
        <row r="1758">
          <cell r="V1758" t="str">
            <v>6544412PURPLEHDA06DBDSBD</v>
          </cell>
          <cell r="W1758">
            <v>6</v>
          </cell>
          <cell r="X1758">
            <v>6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6</v>
          </cell>
        </row>
        <row r="1759">
          <cell r="V1759" t="str">
            <v>6553516GREENHDA06FINSBD</v>
          </cell>
          <cell r="W1759">
            <v>72</v>
          </cell>
          <cell r="X1759">
            <v>84</v>
          </cell>
          <cell r="Y1759">
            <v>0</v>
          </cell>
          <cell r="Z1759">
            <v>6</v>
          </cell>
          <cell r="AA1759">
            <v>6</v>
          </cell>
          <cell r="AB1759">
            <v>12</v>
          </cell>
          <cell r="AC1759">
            <v>72</v>
          </cell>
        </row>
        <row r="1760">
          <cell r="V1760" t="str">
            <v>1570057BLACKREGTAC</v>
          </cell>
          <cell r="W1760">
            <v>4</v>
          </cell>
          <cell r="X1760">
            <v>4</v>
          </cell>
          <cell r="Y1760">
            <v>0</v>
          </cell>
          <cell r="Z1760">
            <v>0</v>
          </cell>
          <cell r="AA1760">
            <v>0</v>
          </cell>
          <cell r="AB1760">
            <v>0</v>
          </cell>
          <cell r="AC1760">
            <v>4</v>
          </cell>
        </row>
        <row r="1761">
          <cell r="V1761" t="str">
            <v>1579361ATHLETIC HEATHERHDMCREGSBD</v>
          </cell>
          <cell r="W1761">
            <v>0</v>
          </cell>
          <cell r="X1761">
            <v>96</v>
          </cell>
          <cell r="Y1761">
            <v>0</v>
          </cell>
          <cell r="Z1761">
            <v>96</v>
          </cell>
          <cell r="AA1761">
            <v>0</v>
          </cell>
          <cell r="AB1761">
            <v>96</v>
          </cell>
          <cell r="AC1761">
            <v>0</v>
          </cell>
        </row>
        <row r="1762">
          <cell r="V1762" t="str">
            <v>1589504BLACKREGTAC</v>
          </cell>
          <cell r="W1762">
            <v>6</v>
          </cell>
          <cell r="X1762">
            <v>6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6</v>
          </cell>
        </row>
        <row r="1763">
          <cell r="V1763" t="str">
            <v>1590055ATHLETIC HEATHERREGTAC</v>
          </cell>
          <cell r="W1763">
            <v>2</v>
          </cell>
          <cell r="X1763">
            <v>2</v>
          </cell>
          <cell r="Y1763">
            <v>0</v>
          </cell>
          <cell r="Z1763">
            <v>0</v>
          </cell>
          <cell r="AA1763">
            <v>0</v>
          </cell>
          <cell r="AB1763">
            <v>0</v>
          </cell>
          <cell r="AC1763">
            <v>2</v>
          </cell>
        </row>
        <row r="1764">
          <cell r="V1764" t="str">
            <v>1591301BLACKHDA03SLGTAC</v>
          </cell>
          <cell r="W1764">
            <v>351</v>
          </cell>
          <cell r="X1764">
            <v>351</v>
          </cell>
          <cell r="Y1764">
            <v>0</v>
          </cell>
          <cell r="Z1764">
            <v>0</v>
          </cell>
          <cell r="AA1764">
            <v>0</v>
          </cell>
          <cell r="AB1764">
            <v>0</v>
          </cell>
          <cell r="AC1764">
            <v>351</v>
          </cell>
        </row>
        <row r="1765">
          <cell r="V1765" t="str">
            <v>1599360NAVY HEATHERHDA03SMDTAC</v>
          </cell>
          <cell r="W1765">
            <v>72</v>
          </cell>
          <cell r="X1765">
            <v>96</v>
          </cell>
          <cell r="Y1765">
            <v>0</v>
          </cell>
          <cell r="Z1765">
            <v>21</v>
          </cell>
          <cell r="AA1765">
            <v>3</v>
          </cell>
          <cell r="AB1765">
            <v>24</v>
          </cell>
          <cell r="AC1765">
            <v>72</v>
          </cell>
        </row>
        <row r="1766">
          <cell r="V1766" t="str">
            <v>1599364ROYAL BLUEHDA03SLGTAC</v>
          </cell>
          <cell r="W1766">
            <v>9</v>
          </cell>
          <cell r="X1766">
            <v>9</v>
          </cell>
          <cell r="Y1766">
            <v>0</v>
          </cell>
          <cell r="Z1766">
            <v>0</v>
          </cell>
          <cell r="AA1766">
            <v>0</v>
          </cell>
          <cell r="AB1766">
            <v>0</v>
          </cell>
          <cell r="AC1766">
            <v>9</v>
          </cell>
        </row>
        <row r="1767">
          <cell r="V1767" t="str">
            <v>1599504BLACKHDA03SMDTAC</v>
          </cell>
          <cell r="W1767">
            <v>84</v>
          </cell>
          <cell r="X1767">
            <v>102</v>
          </cell>
          <cell r="Y1767">
            <v>0</v>
          </cell>
          <cell r="Z1767">
            <v>9</v>
          </cell>
          <cell r="AA1767">
            <v>9</v>
          </cell>
          <cell r="AB1767">
            <v>18</v>
          </cell>
          <cell r="AC1767">
            <v>84</v>
          </cell>
        </row>
        <row r="1768">
          <cell r="V1768" t="str">
            <v>1699363BLACKNDU01WW03SSMTAC</v>
          </cell>
          <cell r="W1768">
            <v>54</v>
          </cell>
          <cell r="X1768">
            <v>54</v>
          </cell>
          <cell r="Y1768">
            <v>0</v>
          </cell>
          <cell r="Z1768">
            <v>0</v>
          </cell>
          <cell r="AA1768">
            <v>0</v>
          </cell>
          <cell r="AB1768">
            <v>0</v>
          </cell>
          <cell r="AC1768">
            <v>54</v>
          </cell>
        </row>
        <row r="1769">
          <cell r="V1769" t="str">
            <v>2002610WHITE BLUEHDA06DNASBD</v>
          </cell>
          <cell r="W1769">
            <v>-606</v>
          </cell>
          <cell r="X1769">
            <v>0</v>
          </cell>
          <cell r="Y1769">
            <v>624</v>
          </cell>
          <cell r="Z1769">
            <v>606</v>
          </cell>
          <cell r="AA1769">
            <v>0</v>
          </cell>
          <cell r="AB1769">
            <v>606</v>
          </cell>
          <cell r="AC1769">
            <v>18</v>
          </cell>
          <cell r="AD1769">
            <v>624</v>
          </cell>
          <cell r="AE1769">
            <v>46167</v>
          </cell>
        </row>
        <row r="1770">
          <cell r="V1770" t="str">
            <v>2012315BLACKHDA06FIDSBD</v>
          </cell>
          <cell r="W1770">
            <v>90</v>
          </cell>
          <cell r="X1770">
            <v>90</v>
          </cell>
          <cell r="Y1770">
            <v>0</v>
          </cell>
          <cell r="Z1770">
            <v>0</v>
          </cell>
          <cell r="AA1770">
            <v>0</v>
          </cell>
          <cell r="AB1770">
            <v>0</v>
          </cell>
          <cell r="AC1770">
            <v>90</v>
          </cell>
        </row>
        <row r="1771">
          <cell r="V1771" t="str">
            <v>2013250PURPLE BLACKHDA06FIDSBD</v>
          </cell>
          <cell r="W1771">
            <v>78</v>
          </cell>
          <cell r="X1771">
            <v>78</v>
          </cell>
          <cell r="Y1771">
            <v>0</v>
          </cell>
          <cell r="Z1771">
            <v>0</v>
          </cell>
          <cell r="AA1771">
            <v>0</v>
          </cell>
          <cell r="AB1771">
            <v>0</v>
          </cell>
          <cell r="AC1771">
            <v>78</v>
          </cell>
        </row>
        <row r="1772">
          <cell r="V1772" t="str">
            <v>2013309CREAMHDA06FIDSBD</v>
          </cell>
          <cell r="W1772">
            <v>30</v>
          </cell>
          <cell r="X1772">
            <v>30</v>
          </cell>
          <cell r="Y1772">
            <v>0</v>
          </cell>
          <cell r="Z1772">
            <v>0</v>
          </cell>
          <cell r="AA1772">
            <v>0</v>
          </cell>
          <cell r="AB1772">
            <v>0</v>
          </cell>
          <cell r="AC1772">
            <v>30</v>
          </cell>
        </row>
        <row r="1773">
          <cell r="V1773" t="str">
            <v>2021919LIGHT PINKHDA06FTASBD</v>
          </cell>
          <cell r="W1773">
            <v>240</v>
          </cell>
          <cell r="X1773">
            <v>240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240</v>
          </cell>
        </row>
        <row r="1774">
          <cell r="V1774" t="str">
            <v>2051201GREYHDMCREGSBD</v>
          </cell>
          <cell r="W1774">
            <v>36</v>
          </cell>
          <cell r="X1774">
            <v>36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36</v>
          </cell>
        </row>
        <row r="1775">
          <cell r="V1775" t="str">
            <v>2052604GREY-BLUEHDA06DNASBD</v>
          </cell>
          <cell r="W1775">
            <v>-654</v>
          </cell>
          <cell r="X1775">
            <v>0</v>
          </cell>
          <cell r="Y1775">
            <v>672</v>
          </cell>
          <cell r="Z1775">
            <v>654</v>
          </cell>
          <cell r="AA1775">
            <v>0</v>
          </cell>
          <cell r="AB1775">
            <v>654</v>
          </cell>
          <cell r="AC1775">
            <v>18</v>
          </cell>
          <cell r="AD1775">
            <v>672</v>
          </cell>
          <cell r="AE1775">
            <v>46167</v>
          </cell>
        </row>
        <row r="1776">
          <cell r="V1776" t="str">
            <v>2071100GREYHDA06FTASBD</v>
          </cell>
          <cell r="W1776">
            <v>144</v>
          </cell>
          <cell r="X1776">
            <v>144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144</v>
          </cell>
        </row>
        <row r="1777">
          <cell r="V1777" t="str">
            <v>2071201GREYHDMCREGSBD</v>
          </cell>
          <cell r="W1777">
            <v>0</v>
          </cell>
          <cell r="X1777">
            <v>24</v>
          </cell>
          <cell r="Y1777">
            <v>0</v>
          </cell>
          <cell r="Z1777">
            <v>24</v>
          </cell>
          <cell r="AA1777">
            <v>0</v>
          </cell>
          <cell r="AB1777">
            <v>24</v>
          </cell>
          <cell r="AC1777">
            <v>0</v>
          </cell>
        </row>
        <row r="1778">
          <cell r="V1778" t="str">
            <v>2071604TAN CREAMHDA06FTDSBD</v>
          </cell>
          <cell r="W1778">
            <v>-762</v>
          </cell>
          <cell r="X1778">
            <v>0</v>
          </cell>
          <cell r="Y1778">
            <v>960</v>
          </cell>
          <cell r="Z1778">
            <v>762</v>
          </cell>
          <cell r="AA1778">
            <v>0</v>
          </cell>
          <cell r="AB1778">
            <v>762</v>
          </cell>
          <cell r="AC1778">
            <v>198</v>
          </cell>
          <cell r="AD1778">
            <v>960</v>
          </cell>
          <cell r="AE1778">
            <v>46071</v>
          </cell>
        </row>
        <row r="1779">
          <cell r="V1779" t="str">
            <v>2071604TAN CREAMHDMCREGSBD</v>
          </cell>
          <cell r="W1779">
            <v>-144</v>
          </cell>
          <cell r="X1779">
            <v>0</v>
          </cell>
          <cell r="Y1779">
            <v>144</v>
          </cell>
          <cell r="Z1779">
            <v>144</v>
          </cell>
          <cell r="AA1779">
            <v>0</v>
          </cell>
          <cell r="AB1779">
            <v>144</v>
          </cell>
          <cell r="AC1779">
            <v>0</v>
          </cell>
          <cell r="AD1779">
            <v>144</v>
          </cell>
          <cell r="AE1779">
            <v>46071</v>
          </cell>
        </row>
        <row r="1780">
          <cell r="V1780" t="str">
            <v>2072604GREY-BLUEHDMCREGSBD</v>
          </cell>
          <cell r="W1780">
            <v>-120</v>
          </cell>
          <cell r="X1780">
            <v>0</v>
          </cell>
          <cell r="Y1780">
            <v>120</v>
          </cell>
          <cell r="Z1780">
            <v>120</v>
          </cell>
          <cell r="AA1780">
            <v>0</v>
          </cell>
          <cell r="AB1780">
            <v>120</v>
          </cell>
          <cell r="AC1780">
            <v>0</v>
          </cell>
          <cell r="AD1780">
            <v>120</v>
          </cell>
          <cell r="AE1780">
            <v>46167</v>
          </cell>
        </row>
        <row r="1781">
          <cell r="V1781" t="str">
            <v>2021616BLUE BLACKHDMCREGSBD</v>
          </cell>
          <cell r="W1781">
            <v>-84</v>
          </cell>
          <cell r="X1781">
            <v>0</v>
          </cell>
          <cell r="Y1781">
            <v>84</v>
          </cell>
          <cell r="Z1781">
            <v>84</v>
          </cell>
          <cell r="AA1781">
            <v>0</v>
          </cell>
          <cell r="AB1781">
            <v>84</v>
          </cell>
          <cell r="AC1781">
            <v>0</v>
          </cell>
          <cell r="AD1781">
            <v>84</v>
          </cell>
          <cell r="AE1781">
            <v>46071</v>
          </cell>
        </row>
        <row r="1782">
          <cell r="V1782" t="str">
            <v>2023311CREAMHDA06FTDSBD</v>
          </cell>
          <cell r="W1782">
            <v>78</v>
          </cell>
          <cell r="X1782">
            <v>78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78</v>
          </cell>
        </row>
        <row r="1783">
          <cell r="V1783" t="str">
            <v>2024129GREYHDMC06FTDSBD</v>
          </cell>
          <cell r="W1783">
            <v>18</v>
          </cell>
          <cell r="X1783">
            <v>18</v>
          </cell>
          <cell r="Y1783">
            <v>0</v>
          </cell>
          <cell r="Z1783">
            <v>0</v>
          </cell>
          <cell r="AA1783">
            <v>0</v>
          </cell>
          <cell r="AB1783">
            <v>0</v>
          </cell>
          <cell r="AC1783">
            <v>18</v>
          </cell>
        </row>
        <row r="1784">
          <cell r="V1784" t="str">
            <v>2051604TAN CREAMHDA06DNASBD</v>
          </cell>
          <cell r="W1784">
            <v>-528</v>
          </cell>
          <cell r="X1784">
            <v>0</v>
          </cell>
          <cell r="Y1784">
            <v>534</v>
          </cell>
          <cell r="Z1784">
            <v>528</v>
          </cell>
          <cell r="AA1784">
            <v>0</v>
          </cell>
          <cell r="AB1784">
            <v>528</v>
          </cell>
          <cell r="AC1784">
            <v>6</v>
          </cell>
          <cell r="AD1784">
            <v>534</v>
          </cell>
          <cell r="AE1784">
            <v>46071</v>
          </cell>
        </row>
        <row r="1785">
          <cell r="V1785" t="str">
            <v>2060106GREY PLAIDHDA03S92SBD</v>
          </cell>
          <cell r="W1785">
            <v>384</v>
          </cell>
          <cell r="X1785">
            <v>402</v>
          </cell>
          <cell r="Y1785">
            <v>0</v>
          </cell>
          <cell r="Z1785">
            <v>9</v>
          </cell>
          <cell r="AA1785">
            <v>9</v>
          </cell>
          <cell r="AB1785">
            <v>18</v>
          </cell>
          <cell r="AC1785">
            <v>384</v>
          </cell>
        </row>
        <row r="1786">
          <cell r="V1786" t="str">
            <v>2071213GREYHDMCREGSBD</v>
          </cell>
          <cell r="W1786">
            <v>0</v>
          </cell>
          <cell r="X1786">
            <v>24</v>
          </cell>
          <cell r="Y1786">
            <v>0</v>
          </cell>
          <cell r="Z1786">
            <v>24</v>
          </cell>
          <cell r="AA1786">
            <v>0</v>
          </cell>
          <cell r="AB1786">
            <v>24</v>
          </cell>
          <cell r="AC1786">
            <v>0</v>
          </cell>
        </row>
        <row r="1787">
          <cell r="V1787" t="str">
            <v>2072314GREYHDA06FTDSBD</v>
          </cell>
          <cell r="W1787">
            <v>120</v>
          </cell>
          <cell r="X1787">
            <v>126</v>
          </cell>
          <cell r="Y1787">
            <v>0</v>
          </cell>
          <cell r="Z1787">
            <v>0</v>
          </cell>
          <cell r="AA1787">
            <v>6</v>
          </cell>
          <cell r="AB1787">
            <v>6</v>
          </cell>
          <cell r="AC1787">
            <v>120</v>
          </cell>
        </row>
        <row r="1788">
          <cell r="V1788" t="str">
            <v>2551600BLACKHDA06DNASBD</v>
          </cell>
          <cell r="W1788">
            <v>-1332</v>
          </cell>
          <cell r="X1788">
            <v>0</v>
          </cell>
          <cell r="Y1788">
            <v>1338</v>
          </cell>
          <cell r="Z1788">
            <v>1332</v>
          </cell>
          <cell r="AA1788">
            <v>0</v>
          </cell>
          <cell r="AB1788">
            <v>1332</v>
          </cell>
          <cell r="AC1788">
            <v>6</v>
          </cell>
          <cell r="AD1788">
            <v>1338</v>
          </cell>
          <cell r="AE1788">
            <v>46071</v>
          </cell>
        </row>
        <row r="1789">
          <cell r="V1789" t="str">
            <v>2563103GREYHDA06FIDSBD</v>
          </cell>
          <cell r="W1789">
            <v>24</v>
          </cell>
          <cell r="X1789">
            <v>24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24</v>
          </cell>
        </row>
        <row r="1790">
          <cell r="V1790" t="str">
            <v>2563103GREYHDMC06FIDSBD</v>
          </cell>
          <cell r="W1790">
            <v>6</v>
          </cell>
          <cell r="X1790">
            <v>6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6</v>
          </cell>
        </row>
        <row r="1791">
          <cell r="V1791" t="str">
            <v>3000913PINKHDA03S92SBD</v>
          </cell>
          <cell r="W1791">
            <v>15</v>
          </cell>
          <cell r="X1791">
            <v>147</v>
          </cell>
          <cell r="Y1791">
            <v>0</v>
          </cell>
          <cell r="Z1791">
            <v>132</v>
          </cell>
          <cell r="AA1791">
            <v>0</v>
          </cell>
          <cell r="AB1791">
            <v>132</v>
          </cell>
          <cell r="AC1791">
            <v>15</v>
          </cell>
        </row>
        <row r="1792">
          <cell r="V1792" t="str">
            <v>3002403ORANGE GREYHDA06DNASBD</v>
          </cell>
          <cell r="W1792">
            <v>12</v>
          </cell>
          <cell r="X1792">
            <v>12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12</v>
          </cell>
        </row>
        <row r="1793">
          <cell r="V1793" t="str">
            <v>3002405WHITE BLACKHDA06DNASBD</v>
          </cell>
          <cell r="W1793">
            <v>30</v>
          </cell>
          <cell r="X1793">
            <v>30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30</v>
          </cell>
        </row>
        <row r="1794">
          <cell r="V1794" t="str">
            <v>3002608BLUE GRAYHDMCREGSBD</v>
          </cell>
          <cell r="W1794">
            <v>-36</v>
          </cell>
          <cell r="X1794">
            <v>0</v>
          </cell>
          <cell r="Y1794">
            <v>36</v>
          </cell>
          <cell r="Z1794">
            <v>36</v>
          </cell>
          <cell r="AA1794">
            <v>0</v>
          </cell>
          <cell r="AB1794">
            <v>36</v>
          </cell>
          <cell r="AC1794">
            <v>0</v>
          </cell>
          <cell r="AD1794">
            <v>36</v>
          </cell>
          <cell r="AE1794">
            <v>46167</v>
          </cell>
        </row>
        <row r="1795">
          <cell r="V1795" t="str">
            <v>3004407PURPLEHDA06DNASBD</v>
          </cell>
          <cell r="W1795">
            <v>24</v>
          </cell>
          <cell r="X1795">
            <v>24</v>
          </cell>
          <cell r="Y1795">
            <v>0</v>
          </cell>
          <cell r="Z1795">
            <v>0</v>
          </cell>
          <cell r="AA1795">
            <v>0</v>
          </cell>
          <cell r="AB1795">
            <v>0</v>
          </cell>
          <cell r="AC1795">
            <v>24</v>
          </cell>
        </row>
        <row r="1796">
          <cell r="V1796" t="str">
            <v>3009323LIGHT PINKHDA03S69SBD</v>
          </cell>
          <cell r="W1796">
            <v>93</v>
          </cell>
          <cell r="X1796">
            <v>114</v>
          </cell>
          <cell r="Y1796">
            <v>0</v>
          </cell>
          <cell r="Z1796">
            <v>15</v>
          </cell>
          <cell r="AA1796">
            <v>6</v>
          </cell>
          <cell r="AB1796">
            <v>21</v>
          </cell>
          <cell r="AC1796">
            <v>93</v>
          </cell>
        </row>
        <row r="1797">
          <cell r="V1797" t="str">
            <v>3021518BLUEHDA06FTDSBD</v>
          </cell>
          <cell r="W1797">
            <v>60</v>
          </cell>
          <cell r="X1797">
            <v>60</v>
          </cell>
          <cell r="Y1797">
            <v>0</v>
          </cell>
          <cell r="Z1797">
            <v>0</v>
          </cell>
          <cell r="AA1797">
            <v>0</v>
          </cell>
          <cell r="AB1797">
            <v>0</v>
          </cell>
          <cell r="AC1797">
            <v>60</v>
          </cell>
        </row>
        <row r="1798">
          <cell r="V1798" t="str">
            <v>3022403ORANGE GREYHDA06FTDSBD</v>
          </cell>
          <cell r="W1798">
            <v>6</v>
          </cell>
          <cell r="X1798">
            <v>6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6</v>
          </cell>
        </row>
        <row r="1799">
          <cell r="V1799" t="str">
            <v>3022608BLUE GRAYHDMCREGSBD</v>
          </cell>
          <cell r="W1799">
            <v>-120</v>
          </cell>
          <cell r="X1799">
            <v>0</v>
          </cell>
          <cell r="Y1799">
            <v>120</v>
          </cell>
          <cell r="Z1799">
            <v>120</v>
          </cell>
          <cell r="AA1799">
            <v>0</v>
          </cell>
          <cell r="AB1799">
            <v>120</v>
          </cell>
          <cell r="AC1799">
            <v>0</v>
          </cell>
          <cell r="AD1799">
            <v>120</v>
          </cell>
          <cell r="AE1799">
            <v>46167</v>
          </cell>
        </row>
        <row r="1800">
          <cell r="V1800" t="str">
            <v>3050151BLACKHDA03S92SBD</v>
          </cell>
          <cell r="W1800">
            <v>141</v>
          </cell>
          <cell r="X1800">
            <v>162</v>
          </cell>
          <cell r="Y1800">
            <v>0</v>
          </cell>
          <cell r="Z1800">
            <v>6</v>
          </cell>
          <cell r="AA1800">
            <v>15</v>
          </cell>
          <cell r="AB1800">
            <v>21</v>
          </cell>
          <cell r="AC1800">
            <v>141</v>
          </cell>
        </row>
        <row r="1801">
          <cell r="V1801" t="str">
            <v>3059303BLACKHDA03S92SBD</v>
          </cell>
          <cell r="W1801">
            <v>105</v>
          </cell>
          <cell r="X1801">
            <v>135</v>
          </cell>
          <cell r="Y1801">
            <v>0</v>
          </cell>
          <cell r="Z1801">
            <v>21</v>
          </cell>
          <cell r="AA1801">
            <v>9</v>
          </cell>
          <cell r="AB1801">
            <v>30</v>
          </cell>
          <cell r="AC1801">
            <v>105</v>
          </cell>
        </row>
        <row r="1802">
          <cell r="V1802" t="str">
            <v>3062310GREY WHITEHDA06FIDSBD</v>
          </cell>
          <cell r="W1802">
            <v>0</v>
          </cell>
          <cell r="X1802">
            <v>6</v>
          </cell>
          <cell r="Y1802">
            <v>0</v>
          </cell>
          <cell r="Z1802">
            <v>0</v>
          </cell>
          <cell r="AA1802">
            <v>6</v>
          </cell>
          <cell r="AB1802">
            <v>6</v>
          </cell>
          <cell r="AC1802">
            <v>0</v>
          </cell>
        </row>
        <row r="1803">
          <cell r="V1803" t="str">
            <v>3062500BLUE BLACKHDA06FIDSBD</v>
          </cell>
          <cell r="W1803">
            <v>114</v>
          </cell>
          <cell r="X1803">
            <v>114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114</v>
          </cell>
        </row>
        <row r="1804">
          <cell r="V1804" t="str">
            <v>3062602GREY BLACKHDMCREGSBD</v>
          </cell>
          <cell r="W1804">
            <v>-84</v>
          </cell>
          <cell r="X1804">
            <v>0</v>
          </cell>
          <cell r="Y1804">
            <v>84</v>
          </cell>
          <cell r="Z1804">
            <v>84</v>
          </cell>
          <cell r="AA1804">
            <v>0</v>
          </cell>
          <cell r="AB1804">
            <v>84</v>
          </cell>
          <cell r="AC1804">
            <v>0</v>
          </cell>
          <cell r="AD1804">
            <v>84</v>
          </cell>
          <cell r="AE1804">
            <v>46167</v>
          </cell>
        </row>
        <row r="1805">
          <cell r="V1805" t="str">
            <v>3275054TAN-BEIGEREGSBD</v>
          </cell>
          <cell r="W1805">
            <v>23</v>
          </cell>
          <cell r="X1805">
            <v>23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23</v>
          </cell>
        </row>
        <row r="1806">
          <cell r="V1806" t="str">
            <v>3551300BLACKREGTAC</v>
          </cell>
          <cell r="W1806">
            <v>2</v>
          </cell>
          <cell r="X1806">
            <v>2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2</v>
          </cell>
        </row>
        <row r="1807">
          <cell r="V1807" t="str">
            <v>3551300BLACKHDA03S18TAC</v>
          </cell>
          <cell r="W1807">
            <v>6</v>
          </cell>
          <cell r="X1807">
            <v>6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6</v>
          </cell>
        </row>
        <row r="1808">
          <cell r="V1808" t="str">
            <v>3551300BLACKHDA03S24TAC</v>
          </cell>
          <cell r="W1808">
            <v>6</v>
          </cell>
          <cell r="X1808">
            <v>6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6</v>
          </cell>
        </row>
        <row r="1809">
          <cell r="V1809" t="str">
            <v>3551300BLACKHDA03S3MTAC</v>
          </cell>
          <cell r="W1809">
            <v>6</v>
          </cell>
          <cell r="X1809">
            <v>6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6</v>
          </cell>
        </row>
        <row r="1810">
          <cell r="V1810" t="str">
            <v>4000603PINKHDA03S18SBD</v>
          </cell>
          <cell r="W1810">
            <v>669</v>
          </cell>
          <cell r="X1810">
            <v>681</v>
          </cell>
          <cell r="Y1810">
            <v>0</v>
          </cell>
          <cell r="Z1810">
            <v>6</v>
          </cell>
          <cell r="AA1810">
            <v>6</v>
          </cell>
          <cell r="AB1810">
            <v>12</v>
          </cell>
          <cell r="AC1810">
            <v>669</v>
          </cell>
        </row>
        <row r="1811">
          <cell r="V1811" t="str">
            <v>4060245BLACKHDMCREGSBD</v>
          </cell>
          <cell r="W1811">
            <v>468</v>
          </cell>
          <cell r="X1811">
            <v>660</v>
          </cell>
          <cell r="Y1811">
            <v>0</v>
          </cell>
          <cell r="Z1811">
            <v>192</v>
          </cell>
          <cell r="AA1811">
            <v>0</v>
          </cell>
          <cell r="AB1811">
            <v>192</v>
          </cell>
          <cell r="AC1811">
            <v>468</v>
          </cell>
        </row>
        <row r="1812">
          <cell r="V1812" t="str">
            <v>4070245BLACKHDMCREGSBD</v>
          </cell>
          <cell r="W1812">
            <v>540</v>
          </cell>
          <cell r="X1812">
            <v>600</v>
          </cell>
          <cell r="Y1812">
            <v>0</v>
          </cell>
          <cell r="Z1812">
            <v>60</v>
          </cell>
          <cell r="AA1812">
            <v>0</v>
          </cell>
          <cell r="AB1812">
            <v>60</v>
          </cell>
          <cell r="AC1812">
            <v>540</v>
          </cell>
        </row>
        <row r="1813">
          <cell r="V1813" t="str">
            <v>4073404TAN-BEIGEHDA06FTDSBD</v>
          </cell>
          <cell r="W1813">
            <v>18</v>
          </cell>
          <cell r="X1813">
            <v>18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18</v>
          </cell>
        </row>
        <row r="1814">
          <cell r="V1814" t="str">
            <v>6090122BLACKHDA03S81SBD</v>
          </cell>
          <cell r="W1814">
            <v>6</v>
          </cell>
          <cell r="X1814">
            <v>18</v>
          </cell>
          <cell r="Y1814">
            <v>0</v>
          </cell>
          <cell r="Z1814">
            <v>12</v>
          </cell>
          <cell r="AA1814">
            <v>0</v>
          </cell>
          <cell r="AB1814">
            <v>12</v>
          </cell>
          <cell r="AC1814">
            <v>6</v>
          </cell>
        </row>
        <row r="1815">
          <cell r="V1815" t="str">
            <v>6090229BLACKHDA02S21SBD</v>
          </cell>
          <cell r="W1815">
            <v>372</v>
          </cell>
          <cell r="X1815">
            <v>378</v>
          </cell>
          <cell r="Y1815">
            <v>0</v>
          </cell>
          <cell r="Z1815">
            <v>2</v>
          </cell>
          <cell r="AA1815">
            <v>4</v>
          </cell>
          <cell r="AB1815">
            <v>6</v>
          </cell>
          <cell r="AC1815">
            <v>372</v>
          </cell>
        </row>
        <row r="1816">
          <cell r="V1816" t="str">
            <v>6090229BLACKHDMCREGSBD</v>
          </cell>
          <cell r="W1816">
            <v>288</v>
          </cell>
          <cell r="X1816">
            <v>288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288</v>
          </cell>
        </row>
        <row r="1817">
          <cell r="V1817" t="str">
            <v>6522301BLACKHDA06FTCSBD</v>
          </cell>
          <cell r="W1817">
            <v>30</v>
          </cell>
          <cell r="X1817">
            <v>36</v>
          </cell>
          <cell r="Y1817">
            <v>0</v>
          </cell>
          <cell r="Z1817">
            <v>0</v>
          </cell>
          <cell r="AA1817">
            <v>6</v>
          </cell>
          <cell r="AB1817">
            <v>6</v>
          </cell>
          <cell r="AC1817">
            <v>30</v>
          </cell>
        </row>
        <row r="1818">
          <cell r="V1818" t="str">
            <v>6523519PURPLEHDA06FTCSBD</v>
          </cell>
          <cell r="W1818">
            <v>24</v>
          </cell>
          <cell r="X1818">
            <v>36</v>
          </cell>
          <cell r="Y1818">
            <v>0</v>
          </cell>
          <cell r="Z1818">
            <v>6</v>
          </cell>
          <cell r="AA1818">
            <v>6</v>
          </cell>
          <cell r="AB1818">
            <v>12</v>
          </cell>
          <cell r="AC1818">
            <v>24</v>
          </cell>
        </row>
        <row r="1819">
          <cell r="V1819" t="str">
            <v>6542301BLACKHDA06DBDSBD</v>
          </cell>
          <cell r="W1819">
            <v>36</v>
          </cell>
          <cell r="X1819">
            <v>36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36</v>
          </cell>
        </row>
        <row r="1820">
          <cell r="V1820" t="str">
            <v>6542301BLACKHDMCREGSBD</v>
          </cell>
          <cell r="W1820">
            <v>11</v>
          </cell>
          <cell r="X1820">
            <v>11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11</v>
          </cell>
        </row>
        <row r="1821">
          <cell r="V1821" t="str">
            <v>6570925BLACKHDA06FTASBD</v>
          </cell>
          <cell r="W1821">
            <v>12</v>
          </cell>
          <cell r="X1821">
            <v>12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12</v>
          </cell>
        </row>
        <row r="1822">
          <cell r="V1822" t="str">
            <v>1049346LIGHT PINKHDMCREGSBD</v>
          </cell>
          <cell r="W1822">
            <v>453</v>
          </cell>
          <cell r="X1822">
            <v>549</v>
          </cell>
          <cell r="Y1822">
            <v>0</v>
          </cell>
          <cell r="Z1822">
            <v>96</v>
          </cell>
          <cell r="AA1822">
            <v>0</v>
          </cell>
          <cell r="AB1822">
            <v>96</v>
          </cell>
          <cell r="AC1822">
            <v>453</v>
          </cell>
        </row>
        <row r="1823">
          <cell r="V1823" t="str">
            <v>1070235GREY PLAIDHDA03S23SBD</v>
          </cell>
          <cell r="W1823">
            <v>591</v>
          </cell>
          <cell r="X1823">
            <v>606</v>
          </cell>
          <cell r="Y1823">
            <v>0</v>
          </cell>
          <cell r="Z1823">
            <v>9</v>
          </cell>
          <cell r="AA1823">
            <v>6</v>
          </cell>
          <cell r="AB1823">
            <v>15</v>
          </cell>
          <cell r="AC1823">
            <v>591</v>
          </cell>
        </row>
        <row r="1824">
          <cell r="V1824" t="str">
            <v>1070235GREY PLAIDHDMCREGSBD</v>
          </cell>
          <cell r="W1824">
            <v>300</v>
          </cell>
          <cell r="X1824">
            <v>312</v>
          </cell>
          <cell r="Y1824">
            <v>0</v>
          </cell>
          <cell r="Z1824">
            <v>12</v>
          </cell>
          <cell r="AA1824">
            <v>0</v>
          </cell>
          <cell r="AB1824">
            <v>12</v>
          </cell>
          <cell r="AC1824">
            <v>300</v>
          </cell>
        </row>
        <row r="1825">
          <cell r="V1825" t="str">
            <v>1079349NAVYHDA06FTCSBD</v>
          </cell>
          <cell r="W1825">
            <v>6</v>
          </cell>
          <cell r="X1825">
            <v>6</v>
          </cell>
          <cell r="Y1825">
            <v>0</v>
          </cell>
          <cell r="Z1825">
            <v>0</v>
          </cell>
          <cell r="AA1825">
            <v>0</v>
          </cell>
          <cell r="AB1825">
            <v>0</v>
          </cell>
          <cell r="AC1825">
            <v>6</v>
          </cell>
        </row>
        <row r="1826">
          <cell r="V1826" t="str">
            <v>1080235GREY PLAIDHDA03S45SBD</v>
          </cell>
          <cell r="W1826">
            <v>780</v>
          </cell>
          <cell r="X1826">
            <v>810</v>
          </cell>
          <cell r="Y1826">
            <v>0</v>
          </cell>
          <cell r="Z1826">
            <v>24</v>
          </cell>
          <cell r="AA1826">
            <v>6</v>
          </cell>
          <cell r="AB1826">
            <v>30</v>
          </cell>
          <cell r="AC1826">
            <v>780</v>
          </cell>
        </row>
        <row r="1827">
          <cell r="V1827" t="str">
            <v>1081624ATHLETIC HEATHERHDA08TTBSBD</v>
          </cell>
          <cell r="W1827">
            <v>-920</v>
          </cell>
          <cell r="X1827">
            <v>0</v>
          </cell>
          <cell r="Y1827">
            <v>1032</v>
          </cell>
          <cell r="Z1827">
            <v>920</v>
          </cell>
          <cell r="AA1827">
            <v>0</v>
          </cell>
          <cell r="AB1827">
            <v>920</v>
          </cell>
          <cell r="AC1827">
            <v>112</v>
          </cell>
          <cell r="AD1827">
            <v>1032</v>
          </cell>
          <cell r="AE1827">
            <v>46071</v>
          </cell>
        </row>
        <row r="1828">
          <cell r="V1828" t="str">
            <v>1083515CHARCOAL HEATHERHDA06DLFSBD</v>
          </cell>
          <cell r="W1828">
            <v>6</v>
          </cell>
          <cell r="X1828">
            <v>24</v>
          </cell>
          <cell r="Y1828">
            <v>0</v>
          </cell>
          <cell r="Z1828">
            <v>0</v>
          </cell>
          <cell r="AA1828">
            <v>18</v>
          </cell>
          <cell r="AB1828">
            <v>18</v>
          </cell>
          <cell r="AC1828">
            <v>6</v>
          </cell>
        </row>
        <row r="1829">
          <cell r="V1829" t="str">
            <v>1090108BLACKHDMCREGSBD</v>
          </cell>
          <cell r="W1829">
            <v>240</v>
          </cell>
          <cell r="X1829">
            <v>240</v>
          </cell>
          <cell r="Y1829">
            <v>0</v>
          </cell>
          <cell r="Z1829">
            <v>0</v>
          </cell>
          <cell r="AA1829">
            <v>0</v>
          </cell>
          <cell r="AB1829">
            <v>0</v>
          </cell>
          <cell r="AC1829">
            <v>240</v>
          </cell>
        </row>
        <row r="1830">
          <cell r="V1830" t="str">
            <v>1090235GREYHDMCREGSBD</v>
          </cell>
          <cell r="W1830">
            <v>252</v>
          </cell>
          <cell r="X1830">
            <v>252</v>
          </cell>
          <cell r="Y1830">
            <v>0</v>
          </cell>
          <cell r="Z1830">
            <v>0</v>
          </cell>
          <cell r="AA1830">
            <v>0</v>
          </cell>
          <cell r="AB1830">
            <v>0</v>
          </cell>
          <cell r="AC1830">
            <v>252</v>
          </cell>
        </row>
        <row r="1831">
          <cell r="V1831" t="str">
            <v>1092213BLUEHDMCREGSBD</v>
          </cell>
          <cell r="W1831">
            <v>24</v>
          </cell>
          <cell r="X1831">
            <v>24</v>
          </cell>
          <cell r="Y1831">
            <v>0</v>
          </cell>
          <cell r="Z1831">
            <v>0</v>
          </cell>
          <cell r="AA1831">
            <v>0</v>
          </cell>
          <cell r="AB1831">
            <v>0</v>
          </cell>
          <cell r="AC1831">
            <v>24</v>
          </cell>
        </row>
        <row r="1832">
          <cell r="V1832" t="str">
            <v>1093513ORANGEHDA06DBASBD</v>
          </cell>
          <cell r="W1832">
            <v>372</v>
          </cell>
          <cell r="X1832">
            <v>408</v>
          </cell>
          <cell r="Y1832">
            <v>0</v>
          </cell>
          <cell r="Z1832">
            <v>6</v>
          </cell>
          <cell r="AA1832">
            <v>30</v>
          </cell>
          <cell r="AB1832">
            <v>36</v>
          </cell>
          <cell r="AC1832">
            <v>372</v>
          </cell>
        </row>
        <row r="1833">
          <cell r="V1833" t="str">
            <v>1099349NAVYHDA06DBASBD</v>
          </cell>
          <cell r="W1833">
            <v>30</v>
          </cell>
          <cell r="X1833">
            <v>30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30</v>
          </cell>
        </row>
        <row r="1834">
          <cell r="V1834" t="str">
            <v>1529502PINKHDA03S54SBD</v>
          </cell>
          <cell r="W1834">
            <v>285</v>
          </cell>
          <cell r="X1834">
            <v>312</v>
          </cell>
          <cell r="Y1834">
            <v>0</v>
          </cell>
          <cell r="Z1834">
            <v>18</v>
          </cell>
          <cell r="AA1834">
            <v>9</v>
          </cell>
          <cell r="AB1834">
            <v>27</v>
          </cell>
          <cell r="AC1834">
            <v>285</v>
          </cell>
        </row>
        <row r="1835">
          <cell r="V1835" t="str">
            <v>1539366BLACKHDA03S45TAC</v>
          </cell>
          <cell r="W1835">
            <v>96</v>
          </cell>
          <cell r="X1835">
            <v>117</v>
          </cell>
          <cell r="Y1835">
            <v>0</v>
          </cell>
          <cell r="Z1835">
            <v>21</v>
          </cell>
          <cell r="AA1835">
            <v>0</v>
          </cell>
          <cell r="AB1835">
            <v>21</v>
          </cell>
          <cell r="AC1835">
            <v>96</v>
          </cell>
        </row>
        <row r="1836">
          <cell r="V1836" t="str">
            <v>1539506VIOLET TULIPHDA03SX6SBD</v>
          </cell>
          <cell r="W1836">
            <v>228</v>
          </cell>
          <cell r="X1836">
            <v>243</v>
          </cell>
          <cell r="Y1836">
            <v>0</v>
          </cell>
          <cell r="Z1836">
            <v>9</v>
          </cell>
          <cell r="AA1836">
            <v>6</v>
          </cell>
          <cell r="AB1836">
            <v>15</v>
          </cell>
          <cell r="AC1836">
            <v>228</v>
          </cell>
        </row>
        <row r="1837">
          <cell r="V1837" t="str">
            <v>1549366BLACKHDA03S78SBD</v>
          </cell>
          <cell r="W1837">
            <v>435</v>
          </cell>
          <cell r="X1837">
            <v>447</v>
          </cell>
          <cell r="Y1837">
            <v>0</v>
          </cell>
          <cell r="Z1837">
            <v>12</v>
          </cell>
          <cell r="AA1837">
            <v>0</v>
          </cell>
          <cell r="AB1837">
            <v>12</v>
          </cell>
          <cell r="AC1837">
            <v>435</v>
          </cell>
        </row>
        <row r="1838">
          <cell r="V1838" t="str">
            <v>1570057BLACKHDA03S4TTAC</v>
          </cell>
          <cell r="W1838">
            <v>3</v>
          </cell>
          <cell r="X1838">
            <v>3</v>
          </cell>
          <cell r="Y1838">
            <v>0</v>
          </cell>
          <cell r="Z1838">
            <v>0</v>
          </cell>
          <cell r="AA1838">
            <v>0</v>
          </cell>
          <cell r="AB1838">
            <v>0</v>
          </cell>
          <cell r="AC1838">
            <v>3</v>
          </cell>
        </row>
        <row r="1839">
          <cell r="V1839" t="str">
            <v>1579361ATHLETIC HEATHERHDA03S23SBD</v>
          </cell>
          <cell r="W1839">
            <v>456</v>
          </cell>
          <cell r="X1839">
            <v>486</v>
          </cell>
          <cell r="Y1839">
            <v>0</v>
          </cell>
          <cell r="Z1839">
            <v>12</v>
          </cell>
          <cell r="AA1839">
            <v>18</v>
          </cell>
          <cell r="AB1839">
            <v>30</v>
          </cell>
          <cell r="AC1839">
            <v>456</v>
          </cell>
        </row>
        <row r="1840">
          <cell r="V1840" t="str">
            <v>1579500ORANGEHDA03S54SBD</v>
          </cell>
          <cell r="W1840">
            <v>147</v>
          </cell>
          <cell r="X1840">
            <v>174</v>
          </cell>
          <cell r="Y1840">
            <v>0</v>
          </cell>
          <cell r="Z1840">
            <v>15</v>
          </cell>
          <cell r="AA1840">
            <v>12</v>
          </cell>
          <cell r="AB1840">
            <v>27</v>
          </cell>
          <cell r="AC1840">
            <v>147</v>
          </cell>
        </row>
        <row r="1841">
          <cell r="V1841" t="str">
            <v>1579501BLACKHDMCREGSBD</v>
          </cell>
          <cell r="W1841">
            <v>12</v>
          </cell>
          <cell r="X1841">
            <v>12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12</v>
          </cell>
        </row>
        <row r="1842">
          <cell r="V1842" t="str">
            <v>1581301BLACKHDA03S04TAC</v>
          </cell>
          <cell r="W1842">
            <v>303</v>
          </cell>
          <cell r="X1842">
            <v>303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303</v>
          </cell>
        </row>
        <row r="1843">
          <cell r="V1843" t="str">
            <v>1581301BLACKHDA03S07TAC</v>
          </cell>
          <cell r="W1843">
            <v>273</v>
          </cell>
          <cell r="X1843">
            <v>273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273</v>
          </cell>
        </row>
        <row r="1844">
          <cell r="V1844" t="str">
            <v>2021614TAN CREAMHDMCREGSBD</v>
          </cell>
          <cell r="W1844">
            <v>-60</v>
          </cell>
          <cell r="X1844">
            <v>0</v>
          </cell>
          <cell r="Y1844">
            <v>60</v>
          </cell>
          <cell r="Z1844">
            <v>60</v>
          </cell>
          <cell r="AA1844">
            <v>0</v>
          </cell>
          <cell r="AB1844">
            <v>60</v>
          </cell>
          <cell r="AC1844">
            <v>0</v>
          </cell>
          <cell r="AD1844">
            <v>60</v>
          </cell>
          <cell r="AE1844">
            <v>46071</v>
          </cell>
        </row>
        <row r="1845">
          <cell r="V1845" t="str">
            <v>2051213GREYHDMCREGSBD</v>
          </cell>
          <cell r="W1845">
            <v>36</v>
          </cell>
          <cell r="X1845">
            <v>36</v>
          </cell>
          <cell r="Y1845">
            <v>0</v>
          </cell>
          <cell r="Z1845">
            <v>0</v>
          </cell>
          <cell r="AA1845">
            <v>0</v>
          </cell>
          <cell r="AB1845">
            <v>0</v>
          </cell>
          <cell r="AC1845">
            <v>36</v>
          </cell>
        </row>
        <row r="1846">
          <cell r="V1846" t="str">
            <v>2051604TAN CREAMHDA06DNADI</v>
          </cell>
          <cell r="W1846">
            <v>-30</v>
          </cell>
          <cell r="X1846">
            <v>0</v>
          </cell>
          <cell r="Y1846">
            <v>30</v>
          </cell>
          <cell r="Z1846">
            <v>30</v>
          </cell>
          <cell r="AA1846">
            <v>0</v>
          </cell>
          <cell r="AB1846">
            <v>30</v>
          </cell>
          <cell r="AC1846">
            <v>0</v>
          </cell>
          <cell r="AD1846">
            <v>30</v>
          </cell>
          <cell r="AE1846">
            <v>46028</v>
          </cell>
        </row>
        <row r="1847">
          <cell r="V1847" t="str">
            <v>2062604GREY-BLUEHDA06FIDSBD</v>
          </cell>
          <cell r="W1847">
            <v>-864</v>
          </cell>
          <cell r="X1847">
            <v>0</v>
          </cell>
          <cell r="Y1847">
            <v>882</v>
          </cell>
          <cell r="Z1847">
            <v>864</v>
          </cell>
          <cell r="AA1847">
            <v>0</v>
          </cell>
          <cell r="AB1847">
            <v>864</v>
          </cell>
          <cell r="AC1847">
            <v>18</v>
          </cell>
          <cell r="AD1847">
            <v>882</v>
          </cell>
          <cell r="AE1847">
            <v>46167</v>
          </cell>
        </row>
        <row r="1848">
          <cell r="V1848" t="str">
            <v>2074121DARK GREYHDMCREGSBD</v>
          </cell>
          <cell r="W1848">
            <v>6</v>
          </cell>
          <cell r="X1848">
            <v>6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6</v>
          </cell>
        </row>
        <row r="1849">
          <cell r="V1849" t="str">
            <v>2501610BLUEHDMCREGSBD</v>
          </cell>
          <cell r="W1849">
            <v>-36</v>
          </cell>
          <cell r="X1849">
            <v>0</v>
          </cell>
          <cell r="Y1849">
            <v>36</v>
          </cell>
          <cell r="Z1849">
            <v>36</v>
          </cell>
          <cell r="AA1849">
            <v>0</v>
          </cell>
          <cell r="AB1849">
            <v>36</v>
          </cell>
          <cell r="AC1849">
            <v>0</v>
          </cell>
          <cell r="AD1849">
            <v>36</v>
          </cell>
          <cell r="AE1849">
            <v>46071</v>
          </cell>
        </row>
        <row r="1850">
          <cell r="V1850" t="str">
            <v>2551400BLACKHDA06DNASBD</v>
          </cell>
          <cell r="W1850">
            <v>18</v>
          </cell>
          <cell r="X1850">
            <v>18</v>
          </cell>
          <cell r="Y1850">
            <v>0</v>
          </cell>
          <cell r="Z1850">
            <v>0</v>
          </cell>
          <cell r="AA1850">
            <v>0</v>
          </cell>
          <cell r="AB1850">
            <v>0</v>
          </cell>
          <cell r="AC1850">
            <v>18</v>
          </cell>
        </row>
        <row r="1851">
          <cell r="V1851" t="str">
            <v>3000153BLACKHDA03S82SBD</v>
          </cell>
          <cell r="W1851">
            <v>453</v>
          </cell>
          <cell r="X1851">
            <v>474</v>
          </cell>
          <cell r="Y1851">
            <v>0</v>
          </cell>
          <cell r="Z1851">
            <v>12</v>
          </cell>
          <cell r="AA1851">
            <v>9</v>
          </cell>
          <cell r="AB1851">
            <v>21</v>
          </cell>
          <cell r="AC1851">
            <v>453</v>
          </cell>
        </row>
        <row r="1852">
          <cell r="V1852" t="str">
            <v>3000157WHITEHDA03S69SBD</v>
          </cell>
          <cell r="W1852">
            <v>354</v>
          </cell>
          <cell r="X1852">
            <v>363</v>
          </cell>
          <cell r="Y1852">
            <v>0</v>
          </cell>
          <cell r="Z1852">
            <v>6</v>
          </cell>
          <cell r="AA1852">
            <v>3</v>
          </cell>
          <cell r="AB1852">
            <v>9</v>
          </cell>
          <cell r="AC1852">
            <v>354</v>
          </cell>
        </row>
        <row r="1853">
          <cell r="V1853" t="str">
            <v>3000875PINKHDA03S69TAC</v>
          </cell>
          <cell r="W1853">
            <v>21</v>
          </cell>
          <cell r="X1853">
            <v>21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21</v>
          </cell>
        </row>
        <row r="1854">
          <cell r="V1854" t="str">
            <v>3009234PINK GREYHDA03S92SBD</v>
          </cell>
          <cell r="W1854">
            <v>0</v>
          </cell>
          <cell r="X1854">
            <v>30</v>
          </cell>
          <cell r="Y1854">
            <v>0</v>
          </cell>
          <cell r="Z1854">
            <v>18</v>
          </cell>
          <cell r="AA1854">
            <v>12</v>
          </cell>
          <cell r="AB1854">
            <v>30</v>
          </cell>
          <cell r="AC1854">
            <v>0</v>
          </cell>
        </row>
        <row r="1855">
          <cell r="V1855" t="str">
            <v>3009235LIGHT PINK BLACKHDA03S03SBD</v>
          </cell>
          <cell r="W1855">
            <v>99</v>
          </cell>
          <cell r="X1855">
            <v>129</v>
          </cell>
          <cell r="Y1855">
            <v>0</v>
          </cell>
          <cell r="Z1855">
            <v>24</v>
          </cell>
          <cell r="AA1855">
            <v>6</v>
          </cell>
          <cell r="AB1855">
            <v>30</v>
          </cell>
          <cell r="AC1855">
            <v>99</v>
          </cell>
        </row>
        <row r="1856">
          <cell r="V1856" t="str">
            <v>3009235LIGHT PINK BLACKHDA03S28SBD</v>
          </cell>
          <cell r="W1856">
            <v>324</v>
          </cell>
          <cell r="X1856">
            <v>339</v>
          </cell>
          <cell r="Y1856">
            <v>0</v>
          </cell>
          <cell r="Z1856">
            <v>6</v>
          </cell>
          <cell r="AA1856">
            <v>9</v>
          </cell>
          <cell r="AB1856">
            <v>15</v>
          </cell>
          <cell r="AC1856">
            <v>324</v>
          </cell>
        </row>
        <row r="1857">
          <cell r="V1857" t="str">
            <v>3009235LIGHT PINK BLACKHDMCREGSBD</v>
          </cell>
          <cell r="W1857">
            <v>1017</v>
          </cell>
          <cell r="X1857">
            <v>1509</v>
          </cell>
          <cell r="Y1857">
            <v>0</v>
          </cell>
          <cell r="Z1857">
            <v>492</v>
          </cell>
          <cell r="AA1857">
            <v>0</v>
          </cell>
          <cell r="AB1857">
            <v>492</v>
          </cell>
          <cell r="AC1857">
            <v>1017</v>
          </cell>
        </row>
        <row r="1858">
          <cell r="V1858" t="str">
            <v>3009238NAVY GREYHDA03S69SBD</v>
          </cell>
          <cell r="W1858">
            <v>768</v>
          </cell>
          <cell r="X1858">
            <v>780</v>
          </cell>
          <cell r="Y1858">
            <v>0</v>
          </cell>
          <cell r="Z1858">
            <v>0</v>
          </cell>
          <cell r="AA1858">
            <v>12</v>
          </cell>
          <cell r="AB1858">
            <v>12</v>
          </cell>
          <cell r="AC1858">
            <v>768</v>
          </cell>
        </row>
        <row r="1859">
          <cell r="V1859" t="str">
            <v>3013242PINK PLAIDHDA06FIDSBD</v>
          </cell>
          <cell r="W1859">
            <v>36</v>
          </cell>
          <cell r="X1859">
            <v>36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36</v>
          </cell>
        </row>
        <row r="1860">
          <cell r="V1860" t="str">
            <v>3013410CREAMHDA06FIDSBD</v>
          </cell>
          <cell r="W1860">
            <v>6</v>
          </cell>
          <cell r="X1860">
            <v>6</v>
          </cell>
          <cell r="Y1860">
            <v>0</v>
          </cell>
          <cell r="Z1860">
            <v>0</v>
          </cell>
          <cell r="AA1860">
            <v>0</v>
          </cell>
          <cell r="AB1860">
            <v>0</v>
          </cell>
          <cell r="AC1860">
            <v>6</v>
          </cell>
        </row>
        <row r="1861">
          <cell r="V1861" t="str">
            <v>3050155WHITEHDA03S82SBD</v>
          </cell>
          <cell r="W1861">
            <v>6</v>
          </cell>
          <cell r="X1861">
            <v>42</v>
          </cell>
          <cell r="Y1861">
            <v>0</v>
          </cell>
          <cell r="Z1861">
            <v>36</v>
          </cell>
          <cell r="AA1861">
            <v>0</v>
          </cell>
          <cell r="AB1861">
            <v>36</v>
          </cell>
          <cell r="AC1861">
            <v>6</v>
          </cell>
        </row>
        <row r="1862">
          <cell r="V1862" t="str">
            <v>3050873DARK ORANGEHDA03S03TAC</v>
          </cell>
          <cell r="W1862">
            <v>9</v>
          </cell>
          <cell r="X1862">
            <v>9</v>
          </cell>
          <cell r="Y1862">
            <v>0</v>
          </cell>
          <cell r="Z1862">
            <v>0</v>
          </cell>
          <cell r="AA1862">
            <v>0</v>
          </cell>
          <cell r="AB1862">
            <v>0</v>
          </cell>
          <cell r="AC1862">
            <v>9</v>
          </cell>
        </row>
        <row r="1863">
          <cell r="V1863" t="str">
            <v>3052500BLUE BLACKHDA06DNASBD</v>
          </cell>
          <cell r="W1863">
            <v>108</v>
          </cell>
          <cell r="X1863">
            <v>108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108</v>
          </cell>
        </row>
        <row r="1864">
          <cell r="V1864" t="str">
            <v>1589360NAVY HEATHERHDA03S07TAC</v>
          </cell>
          <cell r="W1864">
            <v>108</v>
          </cell>
          <cell r="X1864">
            <v>123</v>
          </cell>
          <cell r="Y1864">
            <v>0</v>
          </cell>
          <cell r="Z1864">
            <v>12</v>
          </cell>
          <cell r="AA1864">
            <v>3</v>
          </cell>
          <cell r="AB1864">
            <v>15</v>
          </cell>
          <cell r="AC1864">
            <v>108</v>
          </cell>
        </row>
        <row r="1865">
          <cell r="V1865" t="str">
            <v>1589361ATHLETIC HEATHERREGTAC</v>
          </cell>
          <cell r="W1865">
            <v>2</v>
          </cell>
          <cell r="X1865">
            <v>2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2</v>
          </cell>
        </row>
        <row r="1866">
          <cell r="V1866" t="str">
            <v>1589362CHARCOAL HEATHERHDA03S56TAC</v>
          </cell>
          <cell r="W1866">
            <v>12</v>
          </cell>
          <cell r="X1866">
            <v>18</v>
          </cell>
          <cell r="Y1866">
            <v>0</v>
          </cell>
          <cell r="Z1866">
            <v>6</v>
          </cell>
          <cell r="AA1866">
            <v>0</v>
          </cell>
          <cell r="AB1866">
            <v>6</v>
          </cell>
          <cell r="AC1866">
            <v>12</v>
          </cell>
        </row>
        <row r="1867">
          <cell r="V1867" t="str">
            <v>1589363BLACKHDA03S04TAC</v>
          </cell>
          <cell r="W1867">
            <v>195</v>
          </cell>
          <cell r="X1867">
            <v>198</v>
          </cell>
          <cell r="Y1867">
            <v>0</v>
          </cell>
          <cell r="Z1867">
            <v>3</v>
          </cell>
          <cell r="AA1867">
            <v>0</v>
          </cell>
          <cell r="AB1867">
            <v>3</v>
          </cell>
          <cell r="AC1867">
            <v>195</v>
          </cell>
        </row>
        <row r="1868">
          <cell r="V1868" t="str">
            <v>1590053BLACKHDA03SMDTAC</v>
          </cell>
          <cell r="W1868">
            <v>45</v>
          </cell>
          <cell r="X1868">
            <v>45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45</v>
          </cell>
        </row>
        <row r="1869">
          <cell r="V1869" t="str">
            <v>1590055ATHLETIC HEATHERHDA03SMDTAC</v>
          </cell>
          <cell r="W1869">
            <v>174</v>
          </cell>
          <cell r="X1869">
            <v>174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174</v>
          </cell>
        </row>
        <row r="1870">
          <cell r="V1870" t="str">
            <v>1591301BLACKHDA03SSMTAC</v>
          </cell>
          <cell r="W1870">
            <v>501</v>
          </cell>
          <cell r="X1870">
            <v>501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501</v>
          </cell>
        </row>
        <row r="1871">
          <cell r="V1871" t="str">
            <v>1599360NAVY HEATHERREGTAC</v>
          </cell>
          <cell r="W1871">
            <v>1</v>
          </cell>
          <cell r="X1871">
            <v>1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1</v>
          </cell>
        </row>
        <row r="1872">
          <cell r="V1872" t="str">
            <v>1599361ATHLETIC HEATHERHDA03SSMTAC</v>
          </cell>
          <cell r="W1872">
            <v>339</v>
          </cell>
          <cell r="X1872">
            <v>372</v>
          </cell>
          <cell r="Y1872">
            <v>0</v>
          </cell>
          <cell r="Z1872">
            <v>30</v>
          </cell>
          <cell r="AA1872">
            <v>3</v>
          </cell>
          <cell r="AB1872">
            <v>33</v>
          </cell>
          <cell r="AC1872">
            <v>339</v>
          </cell>
        </row>
        <row r="1873">
          <cell r="V1873" t="str">
            <v>1599363BLACKREGTAC</v>
          </cell>
          <cell r="W1873">
            <v>2</v>
          </cell>
          <cell r="X1873">
            <v>2</v>
          </cell>
          <cell r="Y1873">
            <v>0</v>
          </cell>
          <cell r="Z1873">
            <v>0</v>
          </cell>
          <cell r="AA1873">
            <v>0</v>
          </cell>
          <cell r="AB1873">
            <v>0</v>
          </cell>
          <cell r="AC1873">
            <v>2</v>
          </cell>
        </row>
        <row r="1874">
          <cell r="V1874" t="str">
            <v>1599364ROYAL BLUEHDA03SSMTAC</v>
          </cell>
          <cell r="W1874">
            <v>6</v>
          </cell>
          <cell r="X1874">
            <v>6</v>
          </cell>
          <cell r="Y1874">
            <v>0</v>
          </cell>
          <cell r="Z1874">
            <v>0</v>
          </cell>
          <cell r="AA1874">
            <v>0</v>
          </cell>
          <cell r="AB1874">
            <v>0</v>
          </cell>
          <cell r="AC1874">
            <v>6</v>
          </cell>
        </row>
        <row r="1875">
          <cell r="V1875" t="str">
            <v>1689363BLACKNDU01WW03S07TAC</v>
          </cell>
          <cell r="W1875">
            <v>66</v>
          </cell>
          <cell r="X1875">
            <v>66</v>
          </cell>
          <cell r="Y1875">
            <v>0</v>
          </cell>
          <cell r="Z1875">
            <v>0</v>
          </cell>
          <cell r="AA1875">
            <v>0</v>
          </cell>
          <cell r="AB1875">
            <v>0</v>
          </cell>
          <cell r="AC1875">
            <v>66</v>
          </cell>
        </row>
        <row r="1876">
          <cell r="V1876" t="str">
            <v>1689363BLACKNDU01WW03S56TAC</v>
          </cell>
          <cell r="W1876">
            <v>78</v>
          </cell>
          <cell r="X1876">
            <v>78</v>
          </cell>
          <cell r="Y1876">
            <v>0</v>
          </cell>
          <cell r="Z1876">
            <v>0</v>
          </cell>
          <cell r="AA1876">
            <v>0</v>
          </cell>
          <cell r="AB1876">
            <v>0</v>
          </cell>
          <cell r="AC1876">
            <v>78</v>
          </cell>
        </row>
        <row r="1877">
          <cell r="V1877" t="str">
            <v>1689504BLACKNDU01WW03S07TAC</v>
          </cell>
          <cell r="W1877">
            <v>66</v>
          </cell>
          <cell r="X1877">
            <v>66</v>
          </cell>
          <cell r="Y1877">
            <v>0</v>
          </cell>
          <cell r="Z1877">
            <v>0</v>
          </cell>
          <cell r="AA1877">
            <v>0</v>
          </cell>
          <cell r="AB1877">
            <v>0</v>
          </cell>
          <cell r="AC1877">
            <v>66</v>
          </cell>
        </row>
        <row r="1878">
          <cell r="V1878" t="str">
            <v>1699504BLACKNDU01WW03SMDTAC</v>
          </cell>
          <cell r="W1878">
            <v>51</v>
          </cell>
          <cell r="X1878">
            <v>51</v>
          </cell>
          <cell r="Y1878">
            <v>0</v>
          </cell>
          <cell r="Z1878">
            <v>0</v>
          </cell>
          <cell r="AA1878">
            <v>0</v>
          </cell>
          <cell r="AB1878">
            <v>0</v>
          </cell>
          <cell r="AC1878">
            <v>51</v>
          </cell>
        </row>
        <row r="1879">
          <cell r="V1879" t="str">
            <v>2002610WHITE BLUEHDMCREGSBD</v>
          </cell>
          <cell r="W1879">
            <v>-36</v>
          </cell>
          <cell r="X1879">
            <v>0</v>
          </cell>
          <cell r="Y1879">
            <v>36</v>
          </cell>
          <cell r="Z1879">
            <v>36</v>
          </cell>
          <cell r="AA1879">
            <v>0</v>
          </cell>
          <cell r="AB1879">
            <v>36</v>
          </cell>
          <cell r="AC1879">
            <v>0</v>
          </cell>
          <cell r="AD1879">
            <v>36</v>
          </cell>
          <cell r="AE1879">
            <v>46167</v>
          </cell>
        </row>
        <row r="1880">
          <cell r="V1880" t="str">
            <v>2011407BLACK WHITEHDA06FIDSBD</v>
          </cell>
          <cell r="W1880">
            <v>18</v>
          </cell>
          <cell r="X1880">
            <v>18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18</v>
          </cell>
        </row>
        <row r="1881">
          <cell r="V1881" t="str">
            <v>2014129GREYHDMCREGSBD</v>
          </cell>
          <cell r="W1881">
            <v>24</v>
          </cell>
          <cell r="X1881">
            <v>24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24</v>
          </cell>
        </row>
        <row r="1882">
          <cell r="V1882" t="str">
            <v>2021241CREAMHDMCREGSBD</v>
          </cell>
          <cell r="W1882">
            <v>0</v>
          </cell>
          <cell r="X1882">
            <v>24</v>
          </cell>
          <cell r="Y1882">
            <v>0</v>
          </cell>
          <cell r="Z1882">
            <v>24</v>
          </cell>
          <cell r="AA1882">
            <v>0</v>
          </cell>
          <cell r="AB1882">
            <v>24</v>
          </cell>
          <cell r="AC1882">
            <v>0</v>
          </cell>
        </row>
        <row r="1883">
          <cell r="V1883" t="str">
            <v>2021614TAN CREAMHDA06FTDSBD</v>
          </cell>
          <cell r="W1883">
            <v>-948</v>
          </cell>
          <cell r="X1883">
            <v>0</v>
          </cell>
          <cell r="Y1883">
            <v>1086</v>
          </cell>
          <cell r="Z1883">
            <v>948</v>
          </cell>
          <cell r="AA1883">
            <v>0</v>
          </cell>
          <cell r="AB1883">
            <v>948</v>
          </cell>
          <cell r="AC1883">
            <v>138</v>
          </cell>
          <cell r="AD1883">
            <v>1086</v>
          </cell>
          <cell r="AE1883">
            <v>46071</v>
          </cell>
        </row>
        <row r="1884">
          <cell r="V1884" t="str">
            <v>2022315BLACKHDA06FTDSBD</v>
          </cell>
          <cell r="W1884">
            <v>72</v>
          </cell>
          <cell r="X1884">
            <v>72</v>
          </cell>
          <cell r="Y1884">
            <v>0</v>
          </cell>
          <cell r="Z1884">
            <v>0</v>
          </cell>
          <cell r="AA1884">
            <v>0</v>
          </cell>
          <cell r="AB1884">
            <v>0</v>
          </cell>
          <cell r="AC1884">
            <v>72</v>
          </cell>
        </row>
        <row r="1885">
          <cell r="V1885" t="str">
            <v>6580207BLACKHDA03S45SBD</v>
          </cell>
          <cell r="W1885">
            <v>0</v>
          </cell>
          <cell r="X1885">
            <v>15</v>
          </cell>
          <cell r="Y1885">
            <v>0</v>
          </cell>
          <cell r="Z1885">
            <v>9</v>
          </cell>
          <cell r="AA1885">
            <v>6</v>
          </cell>
          <cell r="AB1885">
            <v>15</v>
          </cell>
          <cell r="AC1885">
            <v>0</v>
          </cell>
        </row>
        <row r="1886">
          <cell r="V1886" t="str">
            <v>6580215GREYREGSBD</v>
          </cell>
          <cell r="W1886">
            <v>18</v>
          </cell>
          <cell r="X1886">
            <v>18</v>
          </cell>
          <cell r="Y1886">
            <v>0</v>
          </cell>
          <cell r="Z1886">
            <v>0</v>
          </cell>
          <cell r="AA1886">
            <v>0</v>
          </cell>
          <cell r="AB1886">
            <v>0</v>
          </cell>
          <cell r="AC1886">
            <v>18</v>
          </cell>
        </row>
        <row r="1887">
          <cell r="V1887" t="str">
            <v>6583516GREENHDA06DLFSBD</v>
          </cell>
          <cell r="W1887">
            <v>72</v>
          </cell>
          <cell r="X1887">
            <v>78</v>
          </cell>
          <cell r="Y1887">
            <v>0</v>
          </cell>
          <cell r="Z1887">
            <v>6</v>
          </cell>
          <cell r="AA1887">
            <v>0</v>
          </cell>
          <cell r="AB1887">
            <v>6</v>
          </cell>
          <cell r="AC1887">
            <v>72</v>
          </cell>
        </row>
        <row r="1888">
          <cell r="V1888" t="str">
            <v>6590215GREYHDMCREGSBD</v>
          </cell>
          <cell r="W1888">
            <v>324</v>
          </cell>
          <cell r="X1888">
            <v>336</v>
          </cell>
          <cell r="Y1888">
            <v>0</v>
          </cell>
          <cell r="Z1888">
            <v>12</v>
          </cell>
          <cell r="AA1888">
            <v>0</v>
          </cell>
          <cell r="AB1888">
            <v>12</v>
          </cell>
          <cell r="AC1888">
            <v>324</v>
          </cell>
        </row>
        <row r="1889">
          <cell r="V1889" t="str">
            <v>7009424GRAY MISTHDA12SADSBD</v>
          </cell>
          <cell r="W1889">
            <v>2520</v>
          </cell>
          <cell r="X1889">
            <v>2604</v>
          </cell>
          <cell r="Y1889">
            <v>0</v>
          </cell>
          <cell r="Z1889">
            <v>72</v>
          </cell>
          <cell r="AA1889">
            <v>12</v>
          </cell>
          <cell r="AB1889">
            <v>84</v>
          </cell>
          <cell r="AC1889">
            <v>2520</v>
          </cell>
        </row>
        <row r="1890">
          <cell r="V1890" t="str">
            <v>7009505BLACK PINKHDMCREGSBD</v>
          </cell>
          <cell r="W1890">
            <v>120</v>
          </cell>
          <cell r="X1890">
            <v>204</v>
          </cell>
          <cell r="Y1890">
            <v>0</v>
          </cell>
          <cell r="Z1890">
            <v>84</v>
          </cell>
          <cell r="AA1890">
            <v>0</v>
          </cell>
          <cell r="AB1890">
            <v>84</v>
          </cell>
          <cell r="AC1890">
            <v>120</v>
          </cell>
        </row>
        <row r="1891">
          <cell r="V1891" t="str">
            <v>7203511CHARCOAL HEATHERHDA06SAASBD</v>
          </cell>
          <cell r="W1891">
            <v>12</v>
          </cell>
          <cell r="X1891">
            <v>18</v>
          </cell>
          <cell r="Y1891">
            <v>0</v>
          </cell>
          <cell r="Z1891">
            <v>0</v>
          </cell>
          <cell r="AA1891">
            <v>6</v>
          </cell>
          <cell r="AB1891">
            <v>6</v>
          </cell>
          <cell r="AC1891">
            <v>12</v>
          </cell>
        </row>
        <row r="1892">
          <cell r="V1892" t="str">
            <v>7220222PINKHDA06SABSBD</v>
          </cell>
          <cell r="W1892">
            <v>2262</v>
          </cell>
          <cell r="X1892">
            <v>2298</v>
          </cell>
          <cell r="Y1892">
            <v>0</v>
          </cell>
          <cell r="Z1892">
            <v>6</v>
          </cell>
          <cell r="AA1892">
            <v>30</v>
          </cell>
          <cell r="AB1892">
            <v>36</v>
          </cell>
          <cell r="AC1892">
            <v>2262</v>
          </cell>
        </row>
        <row r="1893">
          <cell r="V1893" t="str">
            <v>7222413BLACK ORANGEHDA06SAASBD</v>
          </cell>
          <cell r="W1893">
            <v>0</v>
          </cell>
          <cell r="X1893">
            <v>12</v>
          </cell>
          <cell r="Y1893">
            <v>0</v>
          </cell>
          <cell r="Z1893">
            <v>12</v>
          </cell>
          <cell r="AA1893">
            <v>0</v>
          </cell>
          <cell r="AB1893">
            <v>12</v>
          </cell>
          <cell r="AC1893">
            <v>0</v>
          </cell>
        </row>
        <row r="1894">
          <cell r="V1894" t="str">
            <v>7222624BLACKHDA06SAASBD</v>
          </cell>
          <cell r="W1894">
            <v>-678</v>
          </cell>
          <cell r="X1894">
            <v>0</v>
          </cell>
          <cell r="Y1894">
            <v>696</v>
          </cell>
          <cell r="Z1894">
            <v>678</v>
          </cell>
          <cell r="AA1894">
            <v>0</v>
          </cell>
          <cell r="AB1894">
            <v>678</v>
          </cell>
          <cell r="AC1894">
            <v>18</v>
          </cell>
          <cell r="AD1894">
            <v>696</v>
          </cell>
          <cell r="AE1894">
            <v>46167</v>
          </cell>
        </row>
        <row r="1895">
          <cell r="V1895" t="str">
            <v>7231419WHITEHDA06SACSBD</v>
          </cell>
          <cell r="W1895">
            <v>84</v>
          </cell>
          <cell r="X1895">
            <v>84</v>
          </cell>
          <cell r="Y1895">
            <v>0</v>
          </cell>
          <cell r="Z1895">
            <v>0</v>
          </cell>
          <cell r="AA1895">
            <v>0</v>
          </cell>
          <cell r="AB1895">
            <v>0</v>
          </cell>
          <cell r="AC1895">
            <v>84</v>
          </cell>
        </row>
        <row r="1896">
          <cell r="V1896" t="str">
            <v>7253505ORANGEHDA06SAASBD</v>
          </cell>
          <cell r="W1896">
            <v>6</v>
          </cell>
          <cell r="X1896">
            <v>24</v>
          </cell>
          <cell r="Y1896">
            <v>0</v>
          </cell>
          <cell r="Z1896">
            <v>0</v>
          </cell>
          <cell r="AA1896">
            <v>18</v>
          </cell>
          <cell r="AB1896">
            <v>18</v>
          </cell>
          <cell r="AC1896">
            <v>6</v>
          </cell>
        </row>
        <row r="1897">
          <cell r="V1897" t="str">
            <v>7270211BLACKHDMCREGSBD</v>
          </cell>
          <cell r="W1897">
            <v>60</v>
          </cell>
          <cell r="X1897">
            <v>84</v>
          </cell>
          <cell r="Y1897">
            <v>0</v>
          </cell>
          <cell r="Z1897">
            <v>24</v>
          </cell>
          <cell r="AA1897">
            <v>0</v>
          </cell>
          <cell r="AB1897">
            <v>24</v>
          </cell>
          <cell r="AC1897">
            <v>60</v>
          </cell>
        </row>
        <row r="1898">
          <cell r="V1898" t="str">
            <v>7270931NAVYHDA06SABSBD</v>
          </cell>
          <cell r="W1898">
            <v>643</v>
          </cell>
          <cell r="X1898">
            <v>733</v>
          </cell>
          <cell r="Y1898">
            <v>0</v>
          </cell>
          <cell r="Z1898">
            <v>60</v>
          </cell>
          <cell r="AA1898">
            <v>30</v>
          </cell>
          <cell r="AB1898">
            <v>90</v>
          </cell>
          <cell r="AC1898">
            <v>643</v>
          </cell>
        </row>
        <row r="1899">
          <cell r="V1899" t="str">
            <v>7272308ORANGEHDA06SABSBD</v>
          </cell>
          <cell r="W1899">
            <v>852</v>
          </cell>
          <cell r="X1899">
            <v>852</v>
          </cell>
          <cell r="Y1899">
            <v>0</v>
          </cell>
          <cell r="Z1899">
            <v>0</v>
          </cell>
          <cell r="AA1899">
            <v>0</v>
          </cell>
          <cell r="AB1899">
            <v>0</v>
          </cell>
          <cell r="AC1899">
            <v>852</v>
          </cell>
        </row>
        <row r="1900">
          <cell r="V1900" t="str">
            <v>7273536BLUEHDA06SABSBD</v>
          </cell>
          <cell r="W1900">
            <v>12</v>
          </cell>
          <cell r="X1900">
            <v>30</v>
          </cell>
          <cell r="Y1900">
            <v>0</v>
          </cell>
          <cell r="Z1900">
            <v>6</v>
          </cell>
          <cell r="AA1900">
            <v>12</v>
          </cell>
          <cell r="AB1900">
            <v>18</v>
          </cell>
          <cell r="AC1900">
            <v>12</v>
          </cell>
        </row>
        <row r="1901">
          <cell r="V1901" t="str">
            <v>8073530BLACKHDA06FTASBD</v>
          </cell>
          <cell r="W1901">
            <v>6</v>
          </cell>
          <cell r="X1901">
            <v>36</v>
          </cell>
          <cell r="Y1901">
            <v>0</v>
          </cell>
          <cell r="Z1901">
            <v>12</v>
          </cell>
          <cell r="AA1901">
            <v>18</v>
          </cell>
          <cell r="AB1901">
            <v>30</v>
          </cell>
          <cell r="AC1901">
            <v>6</v>
          </cell>
        </row>
        <row r="1902">
          <cell r="V1902" t="str">
            <v>S21G408JJPINKREGAMAZON</v>
          </cell>
          <cell r="W1902">
            <v>1</v>
          </cell>
          <cell r="X1902">
            <v>1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1</v>
          </cell>
        </row>
        <row r="1903">
          <cell r="V1903" t="str">
            <v>S23B458BVBLACKREGAMAZON</v>
          </cell>
          <cell r="W1903">
            <v>1</v>
          </cell>
          <cell r="X1903">
            <v>1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1</v>
          </cell>
        </row>
        <row r="1904">
          <cell r="V1904" t="str">
            <v>BDANCEPROGREYREGSBD</v>
          </cell>
          <cell r="W1904">
            <v>1</v>
          </cell>
          <cell r="X1904">
            <v>1</v>
          </cell>
          <cell r="Y1904">
            <v>0</v>
          </cell>
          <cell r="Z1904">
            <v>0</v>
          </cell>
          <cell r="AA1904">
            <v>0</v>
          </cell>
          <cell r="AB1904">
            <v>0</v>
          </cell>
          <cell r="AC1904">
            <v>1</v>
          </cell>
        </row>
        <row r="1905">
          <cell r="V1905" t="str">
            <v>3050151BLACKHDMCREGSBD</v>
          </cell>
          <cell r="W1905">
            <v>-24</v>
          </cell>
          <cell r="X1905">
            <v>180</v>
          </cell>
          <cell r="Y1905">
            <v>0</v>
          </cell>
          <cell r="Z1905">
            <v>204</v>
          </cell>
          <cell r="AA1905">
            <v>0</v>
          </cell>
          <cell r="AB1905">
            <v>204</v>
          </cell>
          <cell r="AC1905">
            <v>-24</v>
          </cell>
        </row>
        <row r="1906">
          <cell r="V1906" t="str">
            <v>3050911BLACKREGSBD</v>
          </cell>
          <cell r="W1906">
            <v>6</v>
          </cell>
          <cell r="X1906">
            <v>6</v>
          </cell>
          <cell r="Y1906">
            <v>0</v>
          </cell>
          <cell r="Z1906">
            <v>0</v>
          </cell>
          <cell r="AA1906">
            <v>0</v>
          </cell>
          <cell r="AB1906">
            <v>0</v>
          </cell>
          <cell r="AC1906">
            <v>6</v>
          </cell>
        </row>
        <row r="1907">
          <cell r="V1907" t="str">
            <v>3052402ORANGE BLACKHDA06DNASBD</v>
          </cell>
          <cell r="W1907">
            <v>24</v>
          </cell>
          <cell r="X1907">
            <v>24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24</v>
          </cell>
        </row>
        <row r="1908">
          <cell r="V1908" t="str">
            <v>3059236BLACK GREYHDA03S92SBD</v>
          </cell>
          <cell r="W1908">
            <v>12</v>
          </cell>
          <cell r="X1908">
            <v>45</v>
          </cell>
          <cell r="Y1908">
            <v>0</v>
          </cell>
          <cell r="Z1908">
            <v>21</v>
          </cell>
          <cell r="AA1908">
            <v>12</v>
          </cell>
          <cell r="AB1908">
            <v>33</v>
          </cell>
          <cell r="AC1908">
            <v>12</v>
          </cell>
        </row>
        <row r="1909">
          <cell r="V1909" t="str">
            <v>3059236BLACK GREYHDMCREGSBD</v>
          </cell>
          <cell r="W1909">
            <v>12</v>
          </cell>
          <cell r="X1909">
            <v>252</v>
          </cell>
          <cell r="Y1909">
            <v>0</v>
          </cell>
          <cell r="Z1909">
            <v>240</v>
          </cell>
          <cell r="AA1909">
            <v>0</v>
          </cell>
          <cell r="AB1909">
            <v>240</v>
          </cell>
          <cell r="AC1909">
            <v>12</v>
          </cell>
        </row>
        <row r="1910">
          <cell r="V1910" t="str">
            <v>3059237GREY ORANGEHDA03S28SBD</v>
          </cell>
          <cell r="W1910">
            <v>267</v>
          </cell>
          <cell r="X1910">
            <v>276</v>
          </cell>
          <cell r="Y1910">
            <v>0</v>
          </cell>
          <cell r="Z1910">
            <v>6</v>
          </cell>
          <cell r="AA1910">
            <v>3</v>
          </cell>
          <cell r="AB1910">
            <v>9</v>
          </cell>
          <cell r="AC1910">
            <v>267</v>
          </cell>
        </row>
        <row r="1911">
          <cell r="V1911" t="str">
            <v>3059511GREENHDA03S69SBD</v>
          </cell>
          <cell r="W1911">
            <v>-6</v>
          </cell>
          <cell r="X1911">
            <v>18</v>
          </cell>
          <cell r="Y1911">
            <v>0</v>
          </cell>
          <cell r="Z1911">
            <v>18</v>
          </cell>
          <cell r="AA1911">
            <v>6</v>
          </cell>
          <cell r="AB1911">
            <v>24</v>
          </cell>
          <cell r="AC1911">
            <v>-6</v>
          </cell>
        </row>
        <row r="1912">
          <cell r="V1912" t="str">
            <v>3061608ORANGE TANHDA06FIDSBD</v>
          </cell>
          <cell r="W1912">
            <v>-954</v>
          </cell>
          <cell r="X1912">
            <v>0</v>
          </cell>
          <cell r="Y1912">
            <v>1086</v>
          </cell>
          <cell r="Z1912">
            <v>954</v>
          </cell>
          <cell r="AA1912">
            <v>0</v>
          </cell>
          <cell r="AB1912">
            <v>954</v>
          </cell>
          <cell r="AC1912">
            <v>132</v>
          </cell>
          <cell r="AD1912">
            <v>1086</v>
          </cell>
          <cell r="AE1912">
            <v>46071</v>
          </cell>
        </row>
        <row r="1913">
          <cell r="V1913" t="str">
            <v>3062231BLUE WHITEHDA06FIDSBD</v>
          </cell>
          <cell r="W1913">
            <v>18</v>
          </cell>
          <cell r="X1913">
            <v>18</v>
          </cell>
          <cell r="Y1913">
            <v>0</v>
          </cell>
          <cell r="Z1913">
            <v>0</v>
          </cell>
          <cell r="AA1913">
            <v>0</v>
          </cell>
          <cell r="AB1913">
            <v>0</v>
          </cell>
          <cell r="AC1913">
            <v>18</v>
          </cell>
        </row>
        <row r="1914">
          <cell r="V1914" t="str">
            <v>3062402ORANGE BLACKHDA06FIDSBD</v>
          </cell>
          <cell r="W1914">
            <v>42</v>
          </cell>
          <cell r="X1914">
            <v>42</v>
          </cell>
          <cell r="Y1914">
            <v>0</v>
          </cell>
          <cell r="Z1914">
            <v>0</v>
          </cell>
          <cell r="AA1914">
            <v>0</v>
          </cell>
          <cell r="AB1914">
            <v>0</v>
          </cell>
          <cell r="AC1914">
            <v>42</v>
          </cell>
        </row>
        <row r="1915">
          <cell r="V1915" t="str">
            <v>3062602GREY BLACKHDA06FIDSBD</v>
          </cell>
          <cell r="W1915">
            <v>-870</v>
          </cell>
          <cell r="X1915">
            <v>0</v>
          </cell>
          <cell r="Y1915">
            <v>888</v>
          </cell>
          <cell r="Z1915">
            <v>870</v>
          </cell>
          <cell r="AA1915">
            <v>0</v>
          </cell>
          <cell r="AB1915">
            <v>870</v>
          </cell>
          <cell r="AC1915">
            <v>18</v>
          </cell>
          <cell r="AD1915">
            <v>888</v>
          </cell>
          <cell r="AE1915">
            <v>46167</v>
          </cell>
        </row>
        <row r="1916">
          <cell r="V1916" t="str">
            <v>4023409CREAM PRINTHDA06FTDSBD</v>
          </cell>
          <cell r="W1916">
            <v>12</v>
          </cell>
          <cell r="X1916">
            <v>12</v>
          </cell>
          <cell r="Y1916">
            <v>0</v>
          </cell>
          <cell r="Z1916">
            <v>0</v>
          </cell>
          <cell r="AA1916">
            <v>0</v>
          </cell>
          <cell r="AB1916">
            <v>0</v>
          </cell>
          <cell r="AC1916">
            <v>12</v>
          </cell>
        </row>
        <row r="1917">
          <cell r="V1917" t="str">
            <v>6021415WHITE BLACKHDA06FTCSBD</v>
          </cell>
          <cell r="W1917">
            <v>96</v>
          </cell>
          <cell r="X1917">
            <v>96</v>
          </cell>
          <cell r="Y1917">
            <v>0</v>
          </cell>
          <cell r="Z1917">
            <v>0</v>
          </cell>
          <cell r="AA1917">
            <v>0</v>
          </cell>
          <cell r="AB1917">
            <v>0</v>
          </cell>
          <cell r="AC1917">
            <v>96</v>
          </cell>
        </row>
        <row r="1918">
          <cell r="V1918" t="str">
            <v>6023419PURPLEHDA06TBGSBD</v>
          </cell>
          <cell r="W1918">
            <v>228</v>
          </cell>
          <cell r="X1918">
            <v>228</v>
          </cell>
          <cell r="Y1918">
            <v>0</v>
          </cell>
          <cell r="Z1918">
            <v>0</v>
          </cell>
          <cell r="AA1918">
            <v>0</v>
          </cell>
          <cell r="AB1918">
            <v>0</v>
          </cell>
          <cell r="AC1918">
            <v>228</v>
          </cell>
        </row>
        <row r="1919">
          <cell r="V1919" t="str">
            <v>6031630TEALHDA08GTBSBD</v>
          </cell>
          <cell r="W1919">
            <v>-1152</v>
          </cell>
          <cell r="X1919">
            <v>0</v>
          </cell>
          <cell r="Y1919">
            <v>1160</v>
          </cell>
          <cell r="Z1919">
            <v>1152</v>
          </cell>
          <cell r="AA1919">
            <v>0</v>
          </cell>
          <cell r="AB1919">
            <v>1152</v>
          </cell>
          <cell r="AC1919">
            <v>8</v>
          </cell>
          <cell r="AD1919">
            <v>1160</v>
          </cell>
          <cell r="AE1919">
            <v>46071</v>
          </cell>
        </row>
        <row r="1920">
          <cell r="V1920" t="str">
            <v>6070122BLACKHDA03S23SBD</v>
          </cell>
          <cell r="W1920">
            <v>0</v>
          </cell>
          <cell r="X1920">
            <v>12</v>
          </cell>
          <cell r="Y1920">
            <v>0</v>
          </cell>
          <cell r="Z1920">
            <v>12</v>
          </cell>
          <cell r="AA1920">
            <v>0</v>
          </cell>
          <cell r="AB1920">
            <v>12</v>
          </cell>
          <cell r="AC1920">
            <v>0</v>
          </cell>
        </row>
        <row r="1921">
          <cell r="V1921" t="str">
            <v>6070124GREY PRINTHDA03S54SBD</v>
          </cell>
          <cell r="W1921">
            <v>222</v>
          </cell>
          <cell r="X1921">
            <v>231</v>
          </cell>
          <cell r="Y1921">
            <v>0</v>
          </cell>
          <cell r="Z1921">
            <v>3</v>
          </cell>
          <cell r="AA1921">
            <v>6</v>
          </cell>
          <cell r="AB1921">
            <v>9</v>
          </cell>
          <cell r="AC1921">
            <v>222</v>
          </cell>
        </row>
        <row r="1922">
          <cell r="V1922" t="str">
            <v>6080213BLACKHDA02S54SBD</v>
          </cell>
          <cell r="W1922">
            <v>10</v>
          </cell>
          <cell r="X1922">
            <v>10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10</v>
          </cell>
        </row>
        <row r="1923">
          <cell r="V1923" t="str">
            <v>6080229BLACKHDA02S67SBD</v>
          </cell>
          <cell r="W1923">
            <v>220</v>
          </cell>
          <cell r="X1923">
            <v>226</v>
          </cell>
          <cell r="Y1923">
            <v>0</v>
          </cell>
          <cell r="Z1923">
            <v>2</v>
          </cell>
          <cell r="AA1923">
            <v>4</v>
          </cell>
          <cell r="AB1923">
            <v>6</v>
          </cell>
          <cell r="AC1923">
            <v>220</v>
          </cell>
        </row>
        <row r="1924">
          <cell r="V1924" t="str">
            <v>6080229BLACKHDMCREGSBD</v>
          </cell>
          <cell r="W1924">
            <v>142</v>
          </cell>
          <cell r="X1924">
            <v>142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142</v>
          </cell>
        </row>
        <row r="1925">
          <cell r="V1925" t="str">
            <v>6081620BLACKHDA08TTBSBD</v>
          </cell>
          <cell r="W1925">
            <v>-1352</v>
          </cell>
          <cell r="X1925">
            <v>0</v>
          </cell>
          <cell r="Y1925">
            <v>1384</v>
          </cell>
          <cell r="Z1925">
            <v>1352</v>
          </cell>
          <cell r="AA1925">
            <v>0</v>
          </cell>
          <cell r="AB1925">
            <v>1352</v>
          </cell>
          <cell r="AC1925">
            <v>32</v>
          </cell>
          <cell r="AD1925">
            <v>1384</v>
          </cell>
          <cell r="AE1925">
            <v>46071</v>
          </cell>
        </row>
        <row r="1926">
          <cell r="V1926" t="str">
            <v>6573516GREENHDA06FTCSBD</v>
          </cell>
          <cell r="W1926">
            <v>12</v>
          </cell>
          <cell r="X1926">
            <v>12</v>
          </cell>
          <cell r="Y1926">
            <v>0</v>
          </cell>
          <cell r="Z1926">
            <v>0</v>
          </cell>
          <cell r="AA1926">
            <v>0</v>
          </cell>
          <cell r="AB1926">
            <v>0</v>
          </cell>
          <cell r="AC1926">
            <v>12</v>
          </cell>
        </row>
        <row r="1927">
          <cell r="V1927" t="str">
            <v>6582321BLACKHDA06DLJSBD</v>
          </cell>
          <cell r="W1927">
            <v>1974</v>
          </cell>
          <cell r="X1927">
            <v>1974</v>
          </cell>
          <cell r="Y1927">
            <v>0</v>
          </cell>
          <cell r="Z1927">
            <v>0</v>
          </cell>
          <cell r="AA1927">
            <v>0</v>
          </cell>
          <cell r="AB1927">
            <v>0</v>
          </cell>
          <cell r="AC1927">
            <v>1974</v>
          </cell>
        </row>
        <row r="1928">
          <cell r="V1928" t="str">
            <v>6582321BLACKHDMCREGSBD</v>
          </cell>
          <cell r="W1928">
            <v>24</v>
          </cell>
          <cell r="X1928">
            <v>24</v>
          </cell>
          <cell r="Y1928">
            <v>0</v>
          </cell>
          <cell r="Z1928">
            <v>0</v>
          </cell>
          <cell r="AA1928">
            <v>0</v>
          </cell>
          <cell r="AB1928">
            <v>0</v>
          </cell>
          <cell r="AC1928">
            <v>24</v>
          </cell>
        </row>
        <row r="1929">
          <cell r="V1929" t="str">
            <v>6590207BLACKHDA03S21SBD</v>
          </cell>
          <cell r="W1929">
            <v>298</v>
          </cell>
          <cell r="X1929">
            <v>328</v>
          </cell>
          <cell r="Y1929">
            <v>0</v>
          </cell>
          <cell r="Z1929">
            <v>21</v>
          </cell>
          <cell r="AA1929">
            <v>9</v>
          </cell>
          <cell r="AB1929">
            <v>30</v>
          </cell>
          <cell r="AC1929">
            <v>298</v>
          </cell>
        </row>
        <row r="1930">
          <cell r="V1930" t="str">
            <v>6590207BLACKHDA03S81SBD</v>
          </cell>
          <cell r="W1930">
            <v>24</v>
          </cell>
          <cell r="X1930">
            <v>57</v>
          </cell>
          <cell r="Y1930">
            <v>0</v>
          </cell>
          <cell r="Z1930">
            <v>21</v>
          </cell>
          <cell r="AA1930">
            <v>12</v>
          </cell>
          <cell r="AB1930">
            <v>33</v>
          </cell>
          <cell r="AC1930">
            <v>24</v>
          </cell>
        </row>
        <row r="1931">
          <cell r="V1931" t="str">
            <v>6590215GREYREGSBD</v>
          </cell>
          <cell r="W1931">
            <v>3</v>
          </cell>
          <cell r="X1931">
            <v>3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3</v>
          </cell>
        </row>
        <row r="1932">
          <cell r="V1932" t="str">
            <v>6592300GREYHDA06DBASBD</v>
          </cell>
          <cell r="W1932">
            <v>1</v>
          </cell>
          <cell r="X1932">
            <v>1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1</v>
          </cell>
        </row>
        <row r="1933">
          <cell r="V1933" t="str">
            <v>7009329LIGHT PINKHDMCREGSBD</v>
          </cell>
          <cell r="W1933">
            <v>12</v>
          </cell>
          <cell r="X1933">
            <v>12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12</v>
          </cell>
        </row>
        <row r="1934">
          <cell r="V1934" t="str">
            <v>7059311ORANGEHDMCREGSBD</v>
          </cell>
          <cell r="W1934">
            <v>12</v>
          </cell>
          <cell r="X1934">
            <v>12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12</v>
          </cell>
        </row>
        <row r="1935">
          <cell r="V1935" t="str">
            <v>7131638ROSEHDMCREGSBD</v>
          </cell>
          <cell r="W1935">
            <v>-96</v>
          </cell>
          <cell r="X1935">
            <v>0</v>
          </cell>
          <cell r="Y1935">
            <v>96</v>
          </cell>
          <cell r="Z1935">
            <v>96</v>
          </cell>
          <cell r="AA1935">
            <v>0</v>
          </cell>
          <cell r="AB1935">
            <v>96</v>
          </cell>
          <cell r="AC1935">
            <v>0</v>
          </cell>
          <cell r="AD1935">
            <v>96</v>
          </cell>
          <cell r="AE1935">
            <v>46071</v>
          </cell>
        </row>
        <row r="1936">
          <cell r="V1936" t="str">
            <v>7209317PINK CREAMHDA12SAFSBD</v>
          </cell>
          <cell r="W1936">
            <v>1956</v>
          </cell>
          <cell r="X1936">
            <v>2040</v>
          </cell>
          <cell r="Y1936">
            <v>0</v>
          </cell>
          <cell r="Z1936">
            <v>60</v>
          </cell>
          <cell r="AA1936">
            <v>24</v>
          </cell>
          <cell r="AB1936">
            <v>84</v>
          </cell>
          <cell r="AC1936">
            <v>1956</v>
          </cell>
        </row>
        <row r="1937">
          <cell r="V1937" t="str">
            <v>7221419WHITEHDA06SABSBD</v>
          </cell>
          <cell r="W1937">
            <v>30</v>
          </cell>
          <cell r="X1937">
            <v>30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30</v>
          </cell>
        </row>
        <row r="1938">
          <cell r="V1938" t="str">
            <v>7221603PURPLEHDA06SAESBD</v>
          </cell>
          <cell r="W1938">
            <v>-882</v>
          </cell>
          <cell r="X1938">
            <v>0</v>
          </cell>
          <cell r="Y1938">
            <v>894</v>
          </cell>
          <cell r="Z1938">
            <v>882</v>
          </cell>
          <cell r="AA1938">
            <v>0</v>
          </cell>
          <cell r="AB1938">
            <v>882</v>
          </cell>
          <cell r="AC1938">
            <v>12</v>
          </cell>
          <cell r="AD1938">
            <v>894</v>
          </cell>
          <cell r="AE1938">
            <v>46071</v>
          </cell>
        </row>
        <row r="1939">
          <cell r="V1939" t="str">
            <v>7229515BLACK ORANGEHDA06SAASBD</v>
          </cell>
          <cell r="W1939">
            <v>1842</v>
          </cell>
          <cell r="X1939">
            <v>1872</v>
          </cell>
          <cell r="Y1939">
            <v>0</v>
          </cell>
          <cell r="Z1939">
            <v>12</v>
          </cell>
          <cell r="AA1939">
            <v>18</v>
          </cell>
          <cell r="AB1939">
            <v>30</v>
          </cell>
          <cell r="AC1939">
            <v>1842</v>
          </cell>
        </row>
        <row r="1940">
          <cell r="V1940" t="str">
            <v>7270209BLACKHDMCREGSBD</v>
          </cell>
          <cell r="W1940">
            <v>12</v>
          </cell>
          <cell r="X1940">
            <v>36</v>
          </cell>
          <cell r="Y1940">
            <v>0</v>
          </cell>
          <cell r="Z1940">
            <v>24</v>
          </cell>
          <cell r="AA1940">
            <v>0</v>
          </cell>
          <cell r="AB1940">
            <v>24</v>
          </cell>
          <cell r="AC1940">
            <v>12</v>
          </cell>
        </row>
        <row r="1941">
          <cell r="V1941" t="str">
            <v>7271414BLUEHDA06SABSBD</v>
          </cell>
          <cell r="W1941">
            <v>108</v>
          </cell>
          <cell r="X1941">
            <v>108</v>
          </cell>
          <cell r="Y1941">
            <v>0</v>
          </cell>
          <cell r="Z1941">
            <v>0</v>
          </cell>
          <cell r="AA1941">
            <v>0</v>
          </cell>
          <cell r="AB1941">
            <v>0</v>
          </cell>
          <cell r="AC1941">
            <v>108</v>
          </cell>
        </row>
        <row r="1942">
          <cell r="V1942" t="str">
            <v>7273224ORANGEHDA06SABSBD</v>
          </cell>
          <cell r="W1942">
            <v>168</v>
          </cell>
          <cell r="X1942">
            <v>276</v>
          </cell>
          <cell r="Y1942">
            <v>0</v>
          </cell>
          <cell r="Z1942">
            <v>108</v>
          </cell>
          <cell r="AA1942">
            <v>0</v>
          </cell>
          <cell r="AB1942">
            <v>108</v>
          </cell>
          <cell r="AC1942">
            <v>168</v>
          </cell>
        </row>
        <row r="1943">
          <cell r="V1943" t="str">
            <v>7279510CAMOUFLAGEHDA06SABSBD</v>
          </cell>
          <cell r="W1943">
            <v>486</v>
          </cell>
          <cell r="X1943">
            <v>534</v>
          </cell>
          <cell r="Y1943">
            <v>0</v>
          </cell>
          <cell r="Z1943">
            <v>42</v>
          </cell>
          <cell r="AA1943">
            <v>6</v>
          </cell>
          <cell r="AB1943">
            <v>48</v>
          </cell>
          <cell r="AC1943">
            <v>486</v>
          </cell>
        </row>
        <row r="1944">
          <cell r="V1944" t="str">
            <v>7289510CAMOUFLAGEHDA06SACSBD</v>
          </cell>
          <cell r="W1944">
            <v>348</v>
          </cell>
          <cell r="X1944">
            <v>396</v>
          </cell>
          <cell r="Y1944">
            <v>0</v>
          </cell>
          <cell r="Z1944">
            <v>42</v>
          </cell>
          <cell r="AA1944">
            <v>6</v>
          </cell>
          <cell r="AB1944">
            <v>48</v>
          </cell>
          <cell r="AC1944">
            <v>348</v>
          </cell>
        </row>
        <row r="1945">
          <cell r="V1945" t="str">
            <v>7289510CAMOUFLAGEHDMCREGSBD</v>
          </cell>
          <cell r="W1945">
            <v>120</v>
          </cell>
          <cell r="X1945">
            <v>120</v>
          </cell>
          <cell r="Y1945">
            <v>0</v>
          </cell>
          <cell r="Z1945">
            <v>0</v>
          </cell>
          <cell r="AA1945">
            <v>0</v>
          </cell>
          <cell r="AB1945">
            <v>0</v>
          </cell>
          <cell r="AC1945">
            <v>120</v>
          </cell>
        </row>
        <row r="1946">
          <cell r="V1946" t="str">
            <v>8083530BLACKHDA06DPJSBD</v>
          </cell>
          <cell r="W1946">
            <v>6</v>
          </cell>
          <cell r="X1946">
            <v>42</v>
          </cell>
          <cell r="Y1946">
            <v>0</v>
          </cell>
          <cell r="Z1946">
            <v>12</v>
          </cell>
          <cell r="AA1946">
            <v>24</v>
          </cell>
          <cell r="AB1946">
            <v>36</v>
          </cell>
          <cell r="AC1946">
            <v>6</v>
          </cell>
        </row>
        <row r="1947">
          <cell r="V1947" t="str">
            <v>S23G852MLREDREGAMAZON</v>
          </cell>
          <cell r="W1947">
            <v>1</v>
          </cell>
          <cell r="X1947">
            <v>1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1</v>
          </cell>
        </row>
        <row r="1948">
          <cell r="V1948" t="str">
            <v>3000153BLACKHDA03S03SBD</v>
          </cell>
          <cell r="W1948">
            <v>372</v>
          </cell>
          <cell r="X1948">
            <v>390</v>
          </cell>
          <cell r="Y1948">
            <v>0</v>
          </cell>
          <cell r="Z1948">
            <v>9</v>
          </cell>
          <cell r="AA1948">
            <v>9</v>
          </cell>
          <cell r="AB1948">
            <v>18</v>
          </cell>
          <cell r="AC1948">
            <v>372</v>
          </cell>
        </row>
        <row r="1949">
          <cell r="V1949" t="str">
            <v>3000153BLACKHDA03S69SBD</v>
          </cell>
          <cell r="W1949">
            <v>324</v>
          </cell>
          <cell r="X1949">
            <v>351</v>
          </cell>
          <cell r="Y1949">
            <v>0</v>
          </cell>
          <cell r="Z1949">
            <v>18</v>
          </cell>
          <cell r="AA1949">
            <v>9</v>
          </cell>
          <cell r="AB1949">
            <v>27</v>
          </cell>
          <cell r="AC1949">
            <v>324</v>
          </cell>
        </row>
        <row r="1950">
          <cell r="V1950" t="str">
            <v>3000913PINKHDA03S36SBD</v>
          </cell>
          <cell r="W1950">
            <v>-2</v>
          </cell>
          <cell r="X1950">
            <v>1</v>
          </cell>
          <cell r="Y1950">
            <v>0</v>
          </cell>
          <cell r="Z1950">
            <v>3</v>
          </cell>
          <cell r="AA1950">
            <v>0</v>
          </cell>
          <cell r="AB1950">
            <v>3</v>
          </cell>
          <cell r="AC1950">
            <v>-2</v>
          </cell>
        </row>
        <row r="1951">
          <cell r="V1951" t="str">
            <v>3000913PINKHDA03S69SBD</v>
          </cell>
          <cell r="W1951">
            <v>6</v>
          </cell>
          <cell r="X1951">
            <v>210</v>
          </cell>
          <cell r="Y1951">
            <v>0</v>
          </cell>
          <cell r="Z1951">
            <v>204</v>
          </cell>
          <cell r="AA1951">
            <v>0</v>
          </cell>
          <cell r="AB1951">
            <v>204</v>
          </cell>
          <cell r="AC1951">
            <v>6</v>
          </cell>
        </row>
        <row r="1952">
          <cell r="V1952" t="str">
            <v>3002313GREEN GREYHDA06DNASBD</v>
          </cell>
          <cell r="W1952">
            <v>144</v>
          </cell>
          <cell r="X1952">
            <v>144</v>
          </cell>
          <cell r="Y1952">
            <v>0</v>
          </cell>
          <cell r="Z1952">
            <v>0</v>
          </cell>
          <cell r="AA1952">
            <v>0</v>
          </cell>
          <cell r="AB1952">
            <v>0</v>
          </cell>
          <cell r="AC1952">
            <v>144</v>
          </cell>
        </row>
        <row r="1953">
          <cell r="V1953" t="str">
            <v>3002508BLACK BLUEHDA06DNASBD</v>
          </cell>
          <cell r="W1953">
            <v>72</v>
          </cell>
          <cell r="X1953">
            <v>72</v>
          </cell>
          <cell r="Y1953">
            <v>0</v>
          </cell>
          <cell r="Z1953">
            <v>0</v>
          </cell>
          <cell r="AA1953">
            <v>0</v>
          </cell>
          <cell r="AB1953">
            <v>0</v>
          </cell>
          <cell r="AC1953">
            <v>72</v>
          </cell>
        </row>
        <row r="1954">
          <cell r="V1954" t="str">
            <v>3002608BLUE GRAYHDA06DNASBD</v>
          </cell>
          <cell r="W1954">
            <v>-840</v>
          </cell>
          <cell r="X1954">
            <v>0</v>
          </cell>
          <cell r="Y1954">
            <v>858</v>
          </cell>
          <cell r="Z1954">
            <v>840</v>
          </cell>
          <cell r="AA1954">
            <v>0</v>
          </cell>
          <cell r="AB1954">
            <v>840</v>
          </cell>
          <cell r="AC1954">
            <v>18</v>
          </cell>
          <cell r="AD1954">
            <v>858</v>
          </cell>
          <cell r="AE1954">
            <v>46167</v>
          </cell>
        </row>
        <row r="1955">
          <cell r="V1955" t="str">
            <v>3009323LIGHT PINKHDA03S92SBD</v>
          </cell>
          <cell r="W1955">
            <v>159</v>
          </cell>
          <cell r="X1955">
            <v>174</v>
          </cell>
          <cell r="Y1955">
            <v>0</v>
          </cell>
          <cell r="Z1955">
            <v>9</v>
          </cell>
          <cell r="AA1955">
            <v>6</v>
          </cell>
          <cell r="AB1955">
            <v>15</v>
          </cell>
          <cell r="AC1955">
            <v>159</v>
          </cell>
        </row>
        <row r="1956">
          <cell r="V1956" t="str">
            <v>3009323LIGHT PINKHDMCREGSBD</v>
          </cell>
          <cell r="W1956">
            <v>144</v>
          </cell>
          <cell r="X1956">
            <v>156</v>
          </cell>
          <cell r="Y1956">
            <v>0</v>
          </cell>
          <cell r="Z1956">
            <v>12</v>
          </cell>
          <cell r="AA1956">
            <v>0</v>
          </cell>
          <cell r="AB1956">
            <v>12</v>
          </cell>
          <cell r="AC1956">
            <v>144</v>
          </cell>
        </row>
        <row r="1957">
          <cell r="V1957" t="str">
            <v>3009434PINK BLACKHDA03S03SBD</v>
          </cell>
          <cell r="W1957">
            <v>-3</v>
          </cell>
          <cell r="X1957">
            <v>9</v>
          </cell>
          <cell r="Y1957">
            <v>0</v>
          </cell>
          <cell r="Z1957">
            <v>9</v>
          </cell>
          <cell r="AA1957">
            <v>3</v>
          </cell>
          <cell r="AB1957">
            <v>12</v>
          </cell>
          <cell r="AC1957">
            <v>-3</v>
          </cell>
        </row>
        <row r="1958">
          <cell r="V1958" t="str">
            <v>3009434PINK BLACKHDA03S92SBD</v>
          </cell>
          <cell r="W1958">
            <v>24</v>
          </cell>
          <cell r="X1958">
            <v>36</v>
          </cell>
          <cell r="Y1958">
            <v>0</v>
          </cell>
          <cell r="Z1958">
            <v>6</v>
          </cell>
          <cell r="AA1958">
            <v>6</v>
          </cell>
          <cell r="AB1958">
            <v>12</v>
          </cell>
          <cell r="AC1958">
            <v>24</v>
          </cell>
        </row>
        <row r="1959">
          <cell r="V1959" t="str">
            <v>3012608BLUE GRAYHDA06FIDSBD</v>
          </cell>
          <cell r="W1959">
            <v>-1134</v>
          </cell>
          <cell r="X1959">
            <v>0</v>
          </cell>
          <cell r="Y1959">
            <v>1152</v>
          </cell>
          <cell r="Z1959">
            <v>1134</v>
          </cell>
          <cell r="AA1959">
            <v>0</v>
          </cell>
          <cell r="AB1959">
            <v>1134</v>
          </cell>
          <cell r="AC1959">
            <v>18</v>
          </cell>
          <cell r="AD1959">
            <v>1152</v>
          </cell>
          <cell r="AE1959">
            <v>46167</v>
          </cell>
        </row>
        <row r="1960">
          <cell r="V1960" t="str">
            <v>3014407PURPLEHDA06FIDSBD</v>
          </cell>
          <cell r="W1960">
            <v>18</v>
          </cell>
          <cell r="X1960">
            <v>18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18</v>
          </cell>
        </row>
        <row r="1961">
          <cell r="V1961" t="str">
            <v>3022313GREEN GREYHDA06FTDSBD</v>
          </cell>
          <cell r="W1961">
            <v>162</v>
          </cell>
          <cell r="X1961">
            <v>168</v>
          </cell>
          <cell r="Y1961">
            <v>0</v>
          </cell>
          <cell r="Z1961">
            <v>0</v>
          </cell>
          <cell r="AA1961">
            <v>6</v>
          </cell>
          <cell r="AB1961">
            <v>6</v>
          </cell>
          <cell r="AC1961">
            <v>162</v>
          </cell>
        </row>
        <row r="1962">
          <cell r="V1962" t="str">
            <v>3050151BLACKHDA03S03SBD</v>
          </cell>
          <cell r="W1962">
            <v>162</v>
          </cell>
          <cell r="X1962">
            <v>177</v>
          </cell>
          <cell r="Y1962">
            <v>0</v>
          </cell>
          <cell r="Z1962">
            <v>3</v>
          </cell>
          <cell r="AA1962">
            <v>12</v>
          </cell>
          <cell r="AB1962">
            <v>15</v>
          </cell>
          <cell r="AC1962">
            <v>162</v>
          </cell>
        </row>
        <row r="1963">
          <cell r="V1963" t="str">
            <v>3050155WHITEHDMCREGSBD</v>
          </cell>
          <cell r="W1963">
            <v>-48</v>
          </cell>
          <cell r="X1963">
            <v>192</v>
          </cell>
          <cell r="Y1963">
            <v>0</v>
          </cell>
          <cell r="Z1963">
            <v>240</v>
          </cell>
          <cell r="AA1963">
            <v>0</v>
          </cell>
          <cell r="AB1963">
            <v>240</v>
          </cell>
          <cell r="AC1963">
            <v>-48</v>
          </cell>
        </row>
        <row r="1964">
          <cell r="V1964" t="str">
            <v>3050911BLACKHDMCREGSBD</v>
          </cell>
          <cell r="W1964">
            <v>1</v>
          </cell>
          <cell r="X1964">
            <v>109</v>
          </cell>
          <cell r="Y1964">
            <v>0</v>
          </cell>
          <cell r="Z1964">
            <v>108</v>
          </cell>
          <cell r="AA1964">
            <v>0</v>
          </cell>
          <cell r="AB1964">
            <v>108</v>
          </cell>
          <cell r="AC1964">
            <v>1</v>
          </cell>
        </row>
        <row r="1965">
          <cell r="V1965" t="str">
            <v>3051606ORANGE PLAIDHDA06DNADI</v>
          </cell>
          <cell r="W1965">
            <v>-78</v>
          </cell>
          <cell r="X1965">
            <v>0</v>
          </cell>
          <cell r="Y1965">
            <v>78</v>
          </cell>
          <cell r="Z1965">
            <v>78</v>
          </cell>
          <cell r="AA1965">
            <v>0</v>
          </cell>
          <cell r="AB1965">
            <v>78</v>
          </cell>
          <cell r="AC1965">
            <v>0</v>
          </cell>
          <cell r="AD1965">
            <v>78</v>
          </cell>
          <cell r="AE1965">
            <v>46028</v>
          </cell>
        </row>
        <row r="1966">
          <cell r="V1966" t="str">
            <v>3051608ORANGE TANHDMCREGSBD</v>
          </cell>
          <cell r="W1966">
            <v>-36</v>
          </cell>
          <cell r="X1966">
            <v>0</v>
          </cell>
          <cell r="Y1966">
            <v>36</v>
          </cell>
          <cell r="Z1966">
            <v>36</v>
          </cell>
          <cell r="AA1966">
            <v>0</v>
          </cell>
          <cell r="AB1966">
            <v>36</v>
          </cell>
          <cell r="AC1966">
            <v>0</v>
          </cell>
          <cell r="AD1966">
            <v>36</v>
          </cell>
          <cell r="AE1966">
            <v>46071</v>
          </cell>
        </row>
        <row r="1967">
          <cell r="V1967" t="str">
            <v>3052602GREY BLACKHDMCREGSBD</v>
          </cell>
          <cell r="W1967">
            <v>-72</v>
          </cell>
          <cell r="X1967">
            <v>0</v>
          </cell>
          <cell r="Y1967">
            <v>72</v>
          </cell>
          <cell r="Z1967">
            <v>72</v>
          </cell>
          <cell r="AA1967">
            <v>0</v>
          </cell>
          <cell r="AB1967">
            <v>72</v>
          </cell>
          <cell r="AC1967">
            <v>0</v>
          </cell>
          <cell r="AD1967">
            <v>72</v>
          </cell>
          <cell r="AE1967">
            <v>46167</v>
          </cell>
        </row>
        <row r="1968">
          <cell r="V1968" t="str">
            <v>2023244PINKHDA06FTDSBD</v>
          </cell>
          <cell r="W1968">
            <v>36</v>
          </cell>
          <cell r="X1968">
            <v>36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36</v>
          </cell>
        </row>
        <row r="1969">
          <cell r="V1969" t="str">
            <v>2061604TAN CREAMHDA06FIDDI</v>
          </cell>
          <cell r="W1969">
            <v>-42</v>
          </cell>
          <cell r="X1969">
            <v>0</v>
          </cell>
          <cell r="Y1969">
            <v>42</v>
          </cell>
          <cell r="Z1969">
            <v>42</v>
          </cell>
          <cell r="AA1969">
            <v>0</v>
          </cell>
          <cell r="AB1969">
            <v>42</v>
          </cell>
          <cell r="AC1969">
            <v>0</v>
          </cell>
          <cell r="AD1969">
            <v>42</v>
          </cell>
          <cell r="AE1969">
            <v>46028</v>
          </cell>
        </row>
        <row r="1970">
          <cell r="V1970" t="str">
            <v>2071402BLUEHDA06FTDSBD</v>
          </cell>
          <cell r="W1970">
            <v>30</v>
          </cell>
          <cell r="X1970">
            <v>30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30</v>
          </cell>
        </row>
        <row r="1971">
          <cell r="V1971" t="str">
            <v>2071504GREYHDA06FTDSBD</v>
          </cell>
          <cell r="W1971">
            <v>24</v>
          </cell>
          <cell r="X1971">
            <v>24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24</v>
          </cell>
        </row>
        <row r="1972">
          <cell r="V1972" t="str">
            <v>2073305BLUEHDA06FTDSBD</v>
          </cell>
          <cell r="W1972">
            <v>48</v>
          </cell>
          <cell r="X1972">
            <v>48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48</v>
          </cell>
        </row>
        <row r="1973">
          <cell r="V1973" t="str">
            <v>2501610BLUEHDA06DNADI</v>
          </cell>
          <cell r="W1973">
            <v>-60</v>
          </cell>
          <cell r="X1973">
            <v>0</v>
          </cell>
          <cell r="Y1973">
            <v>60</v>
          </cell>
          <cell r="Z1973">
            <v>60</v>
          </cell>
          <cell r="AA1973">
            <v>0</v>
          </cell>
          <cell r="AB1973">
            <v>60</v>
          </cell>
          <cell r="AC1973">
            <v>0</v>
          </cell>
          <cell r="AD1973">
            <v>60</v>
          </cell>
          <cell r="AE1973">
            <v>46028</v>
          </cell>
        </row>
        <row r="1974">
          <cell r="V1974" t="str">
            <v>2501610BLUEHDA06DNASBD</v>
          </cell>
          <cell r="W1974">
            <v>-1236</v>
          </cell>
          <cell r="X1974">
            <v>0</v>
          </cell>
          <cell r="Y1974">
            <v>1248</v>
          </cell>
          <cell r="Z1974">
            <v>1236</v>
          </cell>
          <cell r="AA1974">
            <v>0</v>
          </cell>
          <cell r="AB1974">
            <v>1236</v>
          </cell>
          <cell r="AC1974">
            <v>12</v>
          </cell>
          <cell r="AD1974">
            <v>1248</v>
          </cell>
          <cell r="AE1974">
            <v>46071</v>
          </cell>
        </row>
        <row r="1975">
          <cell r="V1975" t="str">
            <v>2504125GREY PRINTHDA06DNFSBD</v>
          </cell>
          <cell r="W1975">
            <v>66</v>
          </cell>
          <cell r="X1975">
            <v>66</v>
          </cell>
          <cell r="Y1975">
            <v>0</v>
          </cell>
          <cell r="Z1975">
            <v>0</v>
          </cell>
          <cell r="AA1975">
            <v>0</v>
          </cell>
          <cell r="AB1975">
            <v>0</v>
          </cell>
          <cell r="AC1975">
            <v>66</v>
          </cell>
        </row>
        <row r="1976">
          <cell r="V1976" t="str">
            <v>2511610BLUEHDA06FIDDI</v>
          </cell>
          <cell r="W1976">
            <v>-42</v>
          </cell>
          <cell r="X1976">
            <v>0</v>
          </cell>
          <cell r="Y1976">
            <v>42</v>
          </cell>
          <cell r="Z1976">
            <v>42</v>
          </cell>
          <cell r="AA1976">
            <v>0</v>
          </cell>
          <cell r="AB1976">
            <v>42</v>
          </cell>
          <cell r="AC1976">
            <v>0</v>
          </cell>
          <cell r="AD1976">
            <v>42</v>
          </cell>
          <cell r="AE1976">
            <v>46028</v>
          </cell>
        </row>
        <row r="1977">
          <cell r="V1977" t="str">
            <v>2511610BLUEHDA06FIDSBD</v>
          </cell>
          <cell r="W1977">
            <v>-1068</v>
          </cell>
          <cell r="X1977">
            <v>0</v>
          </cell>
          <cell r="Y1977">
            <v>1122</v>
          </cell>
          <cell r="Z1977">
            <v>1068</v>
          </cell>
          <cell r="AA1977">
            <v>0</v>
          </cell>
          <cell r="AB1977">
            <v>1068</v>
          </cell>
          <cell r="AC1977">
            <v>54</v>
          </cell>
          <cell r="AD1977">
            <v>1122</v>
          </cell>
          <cell r="AE1977">
            <v>46071</v>
          </cell>
        </row>
        <row r="1978">
          <cell r="V1978" t="str">
            <v>2563226BLUE PRINTHDA06FIDSBD</v>
          </cell>
          <cell r="W1978">
            <v>24</v>
          </cell>
          <cell r="X1978">
            <v>24</v>
          </cell>
          <cell r="Y1978">
            <v>0</v>
          </cell>
          <cell r="Z1978">
            <v>0</v>
          </cell>
          <cell r="AA1978">
            <v>0</v>
          </cell>
          <cell r="AB1978">
            <v>0</v>
          </cell>
          <cell r="AC1978">
            <v>24</v>
          </cell>
        </row>
        <row r="1979">
          <cell r="V1979" t="str">
            <v>3000153BLACKHDA03S92SBD</v>
          </cell>
          <cell r="W1979">
            <v>255</v>
          </cell>
          <cell r="X1979">
            <v>279</v>
          </cell>
          <cell r="Y1979">
            <v>0</v>
          </cell>
          <cell r="Z1979">
            <v>15</v>
          </cell>
          <cell r="AA1979">
            <v>9</v>
          </cell>
          <cell r="AB1979">
            <v>24</v>
          </cell>
          <cell r="AC1979">
            <v>255</v>
          </cell>
        </row>
        <row r="1980">
          <cell r="V1980" t="str">
            <v>3000157WHITEHDA03S03SBD</v>
          </cell>
          <cell r="W1980">
            <v>318</v>
          </cell>
          <cell r="X1980">
            <v>327</v>
          </cell>
          <cell r="Y1980">
            <v>0</v>
          </cell>
          <cell r="Z1980">
            <v>6</v>
          </cell>
          <cell r="AA1980">
            <v>3</v>
          </cell>
          <cell r="AB1980">
            <v>9</v>
          </cell>
          <cell r="AC1980">
            <v>318</v>
          </cell>
        </row>
        <row r="1981">
          <cell r="V1981" t="str">
            <v>3000157WHITEHDA03S36SBD</v>
          </cell>
          <cell r="W1981">
            <v>141</v>
          </cell>
          <cell r="X1981">
            <v>144</v>
          </cell>
          <cell r="Y1981">
            <v>0</v>
          </cell>
          <cell r="Z1981">
            <v>0</v>
          </cell>
          <cell r="AA1981">
            <v>3</v>
          </cell>
          <cell r="AB1981">
            <v>3</v>
          </cell>
          <cell r="AC1981">
            <v>141</v>
          </cell>
        </row>
        <row r="1982">
          <cell r="V1982" t="str">
            <v>3000157WHITEHDMCREGSBD</v>
          </cell>
          <cell r="W1982">
            <v>348</v>
          </cell>
          <cell r="X1982">
            <v>408</v>
          </cell>
          <cell r="Y1982">
            <v>0</v>
          </cell>
          <cell r="Z1982">
            <v>60</v>
          </cell>
          <cell r="AA1982">
            <v>0</v>
          </cell>
          <cell r="AB1982">
            <v>60</v>
          </cell>
          <cell r="AC1982">
            <v>348</v>
          </cell>
        </row>
        <row r="1983">
          <cell r="V1983" t="str">
            <v>3000875PINKHDA03S03TAC</v>
          </cell>
          <cell r="W1983">
            <v>60</v>
          </cell>
          <cell r="X1983">
            <v>60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60</v>
          </cell>
        </row>
        <row r="1984">
          <cell r="V1984" t="str">
            <v>3003310BLUEHDA06NIDSBD</v>
          </cell>
          <cell r="W1984">
            <v>96</v>
          </cell>
          <cell r="X1984">
            <v>96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96</v>
          </cell>
        </row>
        <row r="1985">
          <cell r="V1985" t="str">
            <v>3003510PINKHDA06DNASBD</v>
          </cell>
          <cell r="W1985">
            <v>24</v>
          </cell>
          <cell r="X1985">
            <v>42</v>
          </cell>
          <cell r="Y1985">
            <v>0</v>
          </cell>
          <cell r="Z1985">
            <v>0</v>
          </cell>
          <cell r="AA1985">
            <v>18</v>
          </cell>
          <cell r="AB1985">
            <v>18</v>
          </cell>
          <cell r="AC1985">
            <v>24</v>
          </cell>
        </row>
        <row r="1986">
          <cell r="V1986" t="str">
            <v>3012506ORANGE WHITEHDA06FIDSBD</v>
          </cell>
          <cell r="W1986">
            <v>66</v>
          </cell>
          <cell r="X1986">
            <v>66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66</v>
          </cell>
        </row>
        <row r="1987">
          <cell r="V1987" t="str">
            <v>3012606RED  WHITEHDMCREGSBD</v>
          </cell>
          <cell r="W1987">
            <v>-48</v>
          </cell>
          <cell r="X1987">
            <v>0</v>
          </cell>
          <cell r="Y1987">
            <v>48</v>
          </cell>
          <cell r="Z1987">
            <v>48</v>
          </cell>
          <cell r="AA1987">
            <v>0</v>
          </cell>
          <cell r="AB1987">
            <v>48</v>
          </cell>
          <cell r="AC1987">
            <v>0</v>
          </cell>
          <cell r="AD1987">
            <v>48</v>
          </cell>
          <cell r="AE1987">
            <v>46167</v>
          </cell>
        </row>
        <row r="1988">
          <cell r="V1988" t="str">
            <v>ATLANTICLIGHT BROWNREGSBD</v>
          </cell>
          <cell r="W1988">
            <v>4</v>
          </cell>
          <cell r="X1988">
            <v>4</v>
          </cell>
          <cell r="Y1988">
            <v>0</v>
          </cell>
          <cell r="Z1988">
            <v>0</v>
          </cell>
          <cell r="AA1988">
            <v>0</v>
          </cell>
          <cell r="AB1988">
            <v>0</v>
          </cell>
          <cell r="AC1988">
            <v>4</v>
          </cell>
        </row>
        <row r="1989">
          <cell r="V1989" t="str">
            <v>AXISLIGHT  TANREGNJO</v>
          </cell>
          <cell r="W1989">
            <v>1</v>
          </cell>
          <cell r="X1989">
            <v>1</v>
          </cell>
          <cell r="Y1989">
            <v>0</v>
          </cell>
          <cell r="Z1989">
            <v>0</v>
          </cell>
          <cell r="AA1989">
            <v>0</v>
          </cell>
          <cell r="AB1989">
            <v>0</v>
          </cell>
          <cell r="AC1989">
            <v>1</v>
          </cell>
        </row>
        <row r="1990">
          <cell r="V1990" t="str">
            <v>3052602GREY BLACKHDA06DNASBD</v>
          </cell>
          <cell r="W1990">
            <v>-762</v>
          </cell>
          <cell r="X1990">
            <v>0</v>
          </cell>
          <cell r="Y1990">
            <v>780</v>
          </cell>
          <cell r="Z1990">
            <v>762</v>
          </cell>
          <cell r="AA1990">
            <v>0</v>
          </cell>
          <cell r="AB1990">
            <v>762</v>
          </cell>
          <cell r="AC1990">
            <v>18</v>
          </cell>
          <cell r="AD1990">
            <v>780</v>
          </cell>
          <cell r="AE1990">
            <v>46167</v>
          </cell>
        </row>
        <row r="1991">
          <cell r="V1991" t="str">
            <v>3053304BLUEHDA06NIDSBD</v>
          </cell>
          <cell r="W1991">
            <v>84</v>
          </cell>
          <cell r="X1991">
            <v>84</v>
          </cell>
          <cell r="Y1991">
            <v>0</v>
          </cell>
          <cell r="Z1991">
            <v>0</v>
          </cell>
          <cell r="AA1991">
            <v>0</v>
          </cell>
          <cell r="AB1991">
            <v>0</v>
          </cell>
          <cell r="AC1991">
            <v>84</v>
          </cell>
        </row>
        <row r="1992">
          <cell r="V1992" t="str">
            <v>3053501CHARCOAL HEATHERHDA06NIDSBD</v>
          </cell>
          <cell r="W1992">
            <v>24</v>
          </cell>
          <cell r="X1992">
            <v>42</v>
          </cell>
          <cell r="Y1992">
            <v>0</v>
          </cell>
          <cell r="Z1992">
            <v>0</v>
          </cell>
          <cell r="AA1992">
            <v>18</v>
          </cell>
          <cell r="AB1992">
            <v>18</v>
          </cell>
          <cell r="AC1992">
            <v>24</v>
          </cell>
        </row>
        <row r="1993">
          <cell r="V1993" t="str">
            <v>3054403BLACKHDA06DNASBD</v>
          </cell>
          <cell r="W1993">
            <v>24</v>
          </cell>
          <cell r="X1993">
            <v>24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24</v>
          </cell>
        </row>
        <row r="1994">
          <cell r="V1994" t="str">
            <v>3059236BLACK GREYHDA03S36SBD</v>
          </cell>
          <cell r="W1994">
            <v>0</v>
          </cell>
          <cell r="X1994">
            <v>3</v>
          </cell>
          <cell r="Y1994">
            <v>0</v>
          </cell>
          <cell r="Z1994">
            <v>0</v>
          </cell>
          <cell r="AA1994">
            <v>3</v>
          </cell>
          <cell r="AB1994">
            <v>3</v>
          </cell>
          <cell r="AC1994">
            <v>0</v>
          </cell>
        </row>
        <row r="1995">
          <cell r="V1995" t="str">
            <v>3059240NAVY CREAMHDA03S69SBD</v>
          </cell>
          <cell r="W1995">
            <v>0</v>
          </cell>
          <cell r="X1995">
            <v>48</v>
          </cell>
          <cell r="Y1995">
            <v>0</v>
          </cell>
          <cell r="Z1995">
            <v>42</v>
          </cell>
          <cell r="AA1995">
            <v>6</v>
          </cell>
          <cell r="AB1995">
            <v>48</v>
          </cell>
          <cell r="AC1995">
            <v>0</v>
          </cell>
        </row>
        <row r="1996">
          <cell r="V1996" t="str">
            <v>3059303BLACKHDA03S69SBD</v>
          </cell>
          <cell r="W1996">
            <v>18</v>
          </cell>
          <cell r="X1996">
            <v>54</v>
          </cell>
          <cell r="Y1996">
            <v>0</v>
          </cell>
          <cell r="Z1996">
            <v>27</v>
          </cell>
          <cell r="AA1996">
            <v>9</v>
          </cell>
          <cell r="AB1996">
            <v>36</v>
          </cell>
          <cell r="AC1996">
            <v>18</v>
          </cell>
        </row>
        <row r="1997">
          <cell r="V1997" t="str">
            <v>3059437GREY AND GREENHDA03S03SBD</v>
          </cell>
          <cell r="W1997">
            <v>-3</v>
          </cell>
          <cell r="X1997">
            <v>3</v>
          </cell>
          <cell r="Y1997">
            <v>0</v>
          </cell>
          <cell r="Z1997">
            <v>3</v>
          </cell>
          <cell r="AA1997">
            <v>3</v>
          </cell>
          <cell r="AB1997">
            <v>6</v>
          </cell>
          <cell r="AC1997">
            <v>-3</v>
          </cell>
        </row>
        <row r="1998">
          <cell r="V1998" t="str">
            <v>3061608ORANGE TANHDA06FIDDI</v>
          </cell>
          <cell r="W1998">
            <v>-78</v>
          </cell>
          <cell r="X1998">
            <v>0</v>
          </cell>
          <cell r="Y1998">
            <v>78</v>
          </cell>
          <cell r="Z1998">
            <v>78</v>
          </cell>
          <cell r="AA1998">
            <v>0</v>
          </cell>
          <cell r="AB1998">
            <v>78</v>
          </cell>
          <cell r="AC1998">
            <v>0</v>
          </cell>
          <cell r="AD1998">
            <v>78</v>
          </cell>
          <cell r="AE1998">
            <v>46028</v>
          </cell>
        </row>
        <row r="1999">
          <cell r="V1999" t="str">
            <v>3071608ORANGE TANHDA06FTDSBD</v>
          </cell>
          <cell r="W1999">
            <v>-810</v>
          </cell>
          <cell r="X1999">
            <v>0</v>
          </cell>
          <cell r="Y1999">
            <v>810</v>
          </cell>
          <cell r="Z1999">
            <v>810</v>
          </cell>
          <cell r="AA1999">
            <v>0</v>
          </cell>
          <cell r="AB1999">
            <v>810</v>
          </cell>
          <cell r="AC1999">
            <v>0</v>
          </cell>
          <cell r="AD1999">
            <v>810</v>
          </cell>
          <cell r="AE1999">
            <v>46071</v>
          </cell>
        </row>
        <row r="2000">
          <cell r="V2000" t="str">
            <v>3335146BLACKREGSBD</v>
          </cell>
          <cell r="W2000">
            <v>6</v>
          </cell>
          <cell r="X2000">
            <v>6</v>
          </cell>
          <cell r="Y2000">
            <v>0</v>
          </cell>
          <cell r="Z2000">
            <v>0</v>
          </cell>
          <cell r="AA2000">
            <v>0</v>
          </cell>
          <cell r="AB2000">
            <v>0</v>
          </cell>
          <cell r="AC2000">
            <v>6</v>
          </cell>
        </row>
        <row r="2001">
          <cell r="V2001" t="str">
            <v>4050245BLACKREGSBD</v>
          </cell>
          <cell r="W2001">
            <v>6</v>
          </cell>
          <cell r="X2001">
            <v>6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6</v>
          </cell>
        </row>
        <row r="2002">
          <cell r="V2002" t="str">
            <v>4050601BLACKHDA03S36SBD</v>
          </cell>
          <cell r="W2002">
            <v>351</v>
          </cell>
          <cell r="X2002">
            <v>429</v>
          </cell>
          <cell r="Y2002">
            <v>0</v>
          </cell>
          <cell r="Z2002">
            <v>69</v>
          </cell>
          <cell r="AA2002">
            <v>9</v>
          </cell>
          <cell r="AB2002">
            <v>78</v>
          </cell>
          <cell r="AC2002">
            <v>351</v>
          </cell>
        </row>
        <row r="2003">
          <cell r="V2003" t="str">
            <v>4053504BLUEHDA06FINSBD</v>
          </cell>
          <cell r="W2003">
            <v>6</v>
          </cell>
          <cell r="X2003">
            <v>18</v>
          </cell>
          <cell r="Y2003">
            <v>0</v>
          </cell>
          <cell r="Z2003">
            <v>6</v>
          </cell>
          <cell r="AA2003">
            <v>6</v>
          </cell>
          <cell r="AB2003">
            <v>12</v>
          </cell>
          <cell r="AC2003">
            <v>6</v>
          </cell>
        </row>
        <row r="2004">
          <cell r="V2004" t="str">
            <v>4060245BLACKHDA06FIDSBD</v>
          </cell>
          <cell r="W2004">
            <v>66</v>
          </cell>
          <cell r="X2004">
            <v>66</v>
          </cell>
          <cell r="Y2004">
            <v>0</v>
          </cell>
          <cell r="Z2004">
            <v>0</v>
          </cell>
          <cell r="AA2004">
            <v>0</v>
          </cell>
          <cell r="AB2004">
            <v>0</v>
          </cell>
          <cell r="AC2004">
            <v>66</v>
          </cell>
        </row>
        <row r="2005">
          <cell r="V2005" t="str">
            <v>4070245BLACKHDA03S23SBD</v>
          </cell>
          <cell r="W2005">
            <v>441</v>
          </cell>
          <cell r="X2005">
            <v>468</v>
          </cell>
          <cell r="Y2005">
            <v>0</v>
          </cell>
          <cell r="Z2005">
            <v>12</v>
          </cell>
          <cell r="AA2005">
            <v>15</v>
          </cell>
          <cell r="AB2005">
            <v>27</v>
          </cell>
          <cell r="AC2005">
            <v>441</v>
          </cell>
        </row>
        <row r="2006">
          <cell r="V2006" t="str">
            <v>4070245BLACKHDA06FTDSBD</v>
          </cell>
          <cell r="W2006">
            <v>186</v>
          </cell>
          <cell r="X2006">
            <v>192</v>
          </cell>
          <cell r="Y2006">
            <v>0</v>
          </cell>
          <cell r="Z2006">
            <v>6</v>
          </cell>
          <cell r="AA2006">
            <v>0</v>
          </cell>
          <cell r="AB2006">
            <v>6</v>
          </cell>
          <cell r="AC2006">
            <v>186</v>
          </cell>
        </row>
        <row r="2007">
          <cell r="V2007" t="str">
            <v>6041530PINK BLACKHDA06DBDSBD</v>
          </cell>
          <cell r="W2007">
            <v>42</v>
          </cell>
          <cell r="X2007">
            <v>42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42</v>
          </cell>
        </row>
        <row r="2008">
          <cell r="V2008" t="str">
            <v>6060227BLACKHDA02S82SBD</v>
          </cell>
          <cell r="W2008">
            <v>64</v>
          </cell>
          <cell r="X2008">
            <v>72</v>
          </cell>
          <cell r="Y2008">
            <v>0</v>
          </cell>
          <cell r="Z2008">
            <v>6</v>
          </cell>
          <cell r="AA2008">
            <v>2</v>
          </cell>
          <cell r="AB2008">
            <v>8</v>
          </cell>
          <cell r="AC2008">
            <v>64</v>
          </cell>
        </row>
        <row r="2009">
          <cell r="V2009" t="str">
            <v>6060227BLACKHDA02S92SBD</v>
          </cell>
          <cell r="W2009">
            <v>148</v>
          </cell>
          <cell r="X2009">
            <v>156</v>
          </cell>
          <cell r="Y2009">
            <v>0</v>
          </cell>
          <cell r="Z2009">
            <v>6</v>
          </cell>
          <cell r="AA2009">
            <v>2</v>
          </cell>
          <cell r="AB2009">
            <v>8</v>
          </cell>
          <cell r="AC2009">
            <v>148</v>
          </cell>
        </row>
        <row r="2010">
          <cell r="V2010" t="str">
            <v>6090183BLACKHDA03S21SBD</v>
          </cell>
          <cell r="W2010">
            <v>0</v>
          </cell>
          <cell r="X2010">
            <v>21</v>
          </cell>
          <cell r="Y2010">
            <v>0</v>
          </cell>
          <cell r="Z2010">
            <v>12</v>
          </cell>
          <cell r="AA2010">
            <v>9</v>
          </cell>
          <cell r="AB2010">
            <v>21</v>
          </cell>
          <cell r="AC2010">
            <v>0</v>
          </cell>
        </row>
        <row r="2011">
          <cell r="V2011" t="str">
            <v>6503512GRAY MISTHDA06FINSBD</v>
          </cell>
          <cell r="W2011">
            <v>18</v>
          </cell>
          <cell r="X2011">
            <v>24</v>
          </cell>
          <cell r="Y2011">
            <v>0</v>
          </cell>
          <cell r="Z2011">
            <v>6</v>
          </cell>
          <cell r="AA2011">
            <v>0</v>
          </cell>
          <cell r="AB2011">
            <v>6</v>
          </cell>
          <cell r="AC2011">
            <v>18</v>
          </cell>
        </row>
        <row r="2012">
          <cell r="V2012" t="str">
            <v>6504404LIGHT PURPLEHDA06FINSBD</v>
          </cell>
          <cell r="W2012">
            <v>6</v>
          </cell>
          <cell r="X2012">
            <v>6</v>
          </cell>
          <cell r="Y2012">
            <v>0</v>
          </cell>
          <cell r="Z2012">
            <v>0</v>
          </cell>
          <cell r="AA2012">
            <v>0</v>
          </cell>
          <cell r="AB2012">
            <v>0</v>
          </cell>
          <cell r="AC2012">
            <v>6</v>
          </cell>
        </row>
        <row r="2013">
          <cell r="V2013" t="str">
            <v>6529342GREY BLACKHDA06FTCSBD</v>
          </cell>
          <cell r="W2013">
            <v>342</v>
          </cell>
          <cell r="X2013">
            <v>354</v>
          </cell>
          <cell r="Y2013">
            <v>0</v>
          </cell>
          <cell r="Z2013">
            <v>6</v>
          </cell>
          <cell r="AA2013">
            <v>6</v>
          </cell>
          <cell r="AB2013">
            <v>12</v>
          </cell>
          <cell r="AC2013">
            <v>342</v>
          </cell>
        </row>
        <row r="2014">
          <cell r="V2014" t="str">
            <v>6532301BLACKHDA06DLDSBD</v>
          </cell>
          <cell r="W2014">
            <v>66</v>
          </cell>
          <cell r="X2014">
            <v>72</v>
          </cell>
          <cell r="Y2014">
            <v>0</v>
          </cell>
          <cell r="Z2014">
            <v>0</v>
          </cell>
          <cell r="AA2014">
            <v>6</v>
          </cell>
          <cell r="AB2014">
            <v>6</v>
          </cell>
          <cell r="AC2014">
            <v>66</v>
          </cell>
        </row>
        <row r="2015">
          <cell r="V2015" t="str">
            <v>6540921BLACKHDA03S78SBD</v>
          </cell>
          <cell r="W2015">
            <v>21</v>
          </cell>
          <cell r="X2015">
            <v>21</v>
          </cell>
          <cell r="Y2015">
            <v>0</v>
          </cell>
          <cell r="Z2015">
            <v>0</v>
          </cell>
          <cell r="AA2015">
            <v>0</v>
          </cell>
          <cell r="AB2015">
            <v>0</v>
          </cell>
          <cell r="AC2015">
            <v>21</v>
          </cell>
        </row>
        <row r="2016">
          <cell r="V2016" t="str">
            <v>6570207BLACKHDA03S54SBD</v>
          </cell>
          <cell r="W2016">
            <v>99</v>
          </cell>
          <cell r="X2016">
            <v>210</v>
          </cell>
          <cell r="Y2016">
            <v>0</v>
          </cell>
          <cell r="Z2016">
            <v>102</v>
          </cell>
          <cell r="AA2016">
            <v>9</v>
          </cell>
          <cell r="AB2016">
            <v>111</v>
          </cell>
          <cell r="AC2016">
            <v>99</v>
          </cell>
        </row>
        <row r="2017">
          <cell r="V2017" t="str">
            <v>6572321BLACKHDMCREGSBD</v>
          </cell>
          <cell r="W2017">
            <v>36</v>
          </cell>
          <cell r="X2017">
            <v>36</v>
          </cell>
          <cell r="Y2017">
            <v>0</v>
          </cell>
          <cell r="Z2017">
            <v>0</v>
          </cell>
          <cell r="AA2017">
            <v>0</v>
          </cell>
          <cell r="AB2017">
            <v>0</v>
          </cell>
          <cell r="AC2017">
            <v>36</v>
          </cell>
        </row>
        <row r="2018">
          <cell r="V2018" t="str">
            <v>6580215GREYHDMCREGSBD</v>
          </cell>
          <cell r="W2018">
            <v>408</v>
          </cell>
          <cell r="X2018">
            <v>432</v>
          </cell>
          <cell r="Y2018">
            <v>0</v>
          </cell>
          <cell r="Z2018">
            <v>24</v>
          </cell>
          <cell r="AA2018">
            <v>0</v>
          </cell>
          <cell r="AB2018">
            <v>24</v>
          </cell>
          <cell r="AC2018">
            <v>408</v>
          </cell>
        </row>
        <row r="2019">
          <cell r="V2019" t="str">
            <v>6583503CHARCOAL HEATHERHDA06DLFSBD</v>
          </cell>
          <cell r="W2019">
            <v>18</v>
          </cell>
          <cell r="X2019">
            <v>48</v>
          </cell>
          <cell r="Y2019">
            <v>0</v>
          </cell>
          <cell r="Z2019">
            <v>12</v>
          </cell>
          <cell r="AA2019">
            <v>18</v>
          </cell>
          <cell r="AB2019">
            <v>30</v>
          </cell>
          <cell r="AC2019">
            <v>18</v>
          </cell>
        </row>
        <row r="2020">
          <cell r="V2020" t="str">
            <v>7009321LIGHT PINK BLACKHDMCREGSBD</v>
          </cell>
          <cell r="W2020">
            <v>144</v>
          </cell>
          <cell r="X2020">
            <v>144</v>
          </cell>
          <cell r="Y2020">
            <v>0</v>
          </cell>
          <cell r="Z2020">
            <v>0</v>
          </cell>
          <cell r="AA2020">
            <v>0</v>
          </cell>
          <cell r="AB2020">
            <v>0</v>
          </cell>
          <cell r="AC2020">
            <v>144</v>
          </cell>
        </row>
        <row r="2021">
          <cell r="V2021" t="str">
            <v>7059309ORANGE BLACKHDA12SAASBD</v>
          </cell>
          <cell r="W2021">
            <v>528</v>
          </cell>
          <cell r="X2021">
            <v>660</v>
          </cell>
          <cell r="Y2021">
            <v>0</v>
          </cell>
          <cell r="Z2021">
            <v>36</v>
          </cell>
          <cell r="AA2021">
            <v>96</v>
          </cell>
          <cell r="AB2021">
            <v>132</v>
          </cell>
          <cell r="AC2021">
            <v>528</v>
          </cell>
        </row>
        <row r="2022">
          <cell r="V2022" t="str">
            <v>7059325BLACKHDA12SADSBD</v>
          </cell>
          <cell r="W2022">
            <v>852</v>
          </cell>
          <cell r="X2022">
            <v>924</v>
          </cell>
          <cell r="Y2022">
            <v>0</v>
          </cell>
          <cell r="Z2022">
            <v>72</v>
          </cell>
          <cell r="AA2022">
            <v>0</v>
          </cell>
          <cell r="AB2022">
            <v>72</v>
          </cell>
          <cell r="AC2022">
            <v>852</v>
          </cell>
        </row>
        <row r="2023">
          <cell r="V2023" t="str">
            <v>7223321BLACKHDA06SABSBD</v>
          </cell>
          <cell r="W2023">
            <v>48</v>
          </cell>
          <cell r="X2023">
            <v>48</v>
          </cell>
          <cell r="Y2023">
            <v>0</v>
          </cell>
          <cell r="Z2023">
            <v>0</v>
          </cell>
          <cell r="AA2023">
            <v>0</v>
          </cell>
          <cell r="AB2023">
            <v>0</v>
          </cell>
          <cell r="AC2023">
            <v>48</v>
          </cell>
        </row>
        <row r="2024">
          <cell r="V2024" t="str">
            <v>7230223BLACKHDA06SACSBD</v>
          </cell>
          <cell r="W2024">
            <v>2827</v>
          </cell>
          <cell r="X2024">
            <v>2845</v>
          </cell>
          <cell r="Y2024">
            <v>0</v>
          </cell>
          <cell r="Z2024">
            <v>12</v>
          </cell>
          <cell r="AA2024">
            <v>6</v>
          </cell>
          <cell r="AB2024">
            <v>18</v>
          </cell>
          <cell r="AC2024">
            <v>2827</v>
          </cell>
        </row>
        <row r="2025">
          <cell r="V2025" t="str">
            <v>7232309LAVENDERHDA06SACSBD</v>
          </cell>
          <cell r="W2025">
            <v>780</v>
          </cell>
          <cell r="X2025">
            <v>780</v>
          </cell>
          <cell r="Y2025">
            <v>0</v>
          </cell>
          <cell r="Z2025">
            <v>0</v>
          </cell>
          <cell r="AA2025">
            <v>0</v>
          </cell>
          <cell r="AB2025">
            <v>0</v>
          </cell>
          <cell r="AC2025">
            <v>780</v>
          </cell>
        </row>
        <row r="2026">
          <cell r="V2026" t="str">
            <v>7270209BLACKHDA06SABSBD</v>
          </cell>
          <cell r="W2026">
            <v>918</v>
          </cell>
          <cell r="X2026">
            <v>924</v>
          </cell>
          <cell r="Y2026">
            <v>0</v>
          </cell>
          <cell r="Z2026">
            <v>6</v>
          </cell>
          <cell r="AA2026">
            <v>0</v>
          </cell>
          <cell r="AB2026">
            <v>6</v>
          </cell>
          <cell r="AC2026">
            <v>918</v>
          </cell>
        </row>
        <row r="2027">
          <cell r="V2027" t="str">
            <v>7270237BLACKHDMCREGSBD</v>
          </cell>
          <cell r="W2027">
            <v>48</v>
          </cell>
          <cell r="X2027">
            <v>108</v>
          </cell>
          <cell r="Y2027">
            <v>0</v>
          </cell>
          <cell r="Z2027">
            <v>60</v>
          </cell>
          <cell r="AA2027">
            <v>0</v>
          </cell>
          <cell r="AB2027">
            <v>60</v>
          </cell>
          <cell r="AC2027">
            <v>48</v>
          </cell>
        </row>
        <row r="2028">
          <cell r="V2028" t="str">
            <v>7271601BLACKHDA06SAEDI</v>
          </cell>
          <cell r="W2028">
            <v>-66</v>
          </cell>
          <cell r="X2028">
            <v>0</v>
          </cell>
          <cell r="Y2028">
            <v>66</v>
          </cell>
          <cell r="Z2028">
            <v>66</v>
          </cell>
          <cell r="AA2028">
            <v>0</v>
          </cell>
          <cell r="AB2028">
            <v>66</v>
          </cell>
          <cell r="AC2028">
            <v>0</v>
          </cell>
          <cell r="AD2028">
            <v>66</v>
          </cell>
          <cell r="AE2028">
            <v>46028</v>
          </cell>
        </row>
        <row r="2029">
          <cell r="V2029" t="str">
            <v>7271601BLACKHDMCREGSBD</v>
          </cell>
          <cell r="W2029">
            <v>-72</v>
          </cell>
          <cell r="X2029">
            <v>0</v>
          </cell>
          <cell r="Y2029">
            <v>72</v>
          </cell>
          <cell r="Z2029">
            <v>72</v>
          </cell>
          <cell r="AA2029">
            <v>0</v>
          </cell>
          <cell r="AB2029">
            <v>72</v>
          </cell>
          <cell r="AC2029">
            <v>0</v>
          </cell>
          <cell r="AD2029">
            <v>72</v>
          </cell>
          <cell r="AE2029">
            <v>46071</v>
          </cell>
        </row>
        <row r="2030">
          <cell r="V2030" t="str">
            <v>7274402TAN-BEIGEHDA06SABSBD</v>
          </cell>
          <cell r="W2030">
            <v>18</v>
          </cell>
          <cell r="X2030">
            <v>18</v>
          </cell>
          <cell r="Y2030">
            <v>0</v>
          </cell>
          <cell r="Z2030">
            <v>0</v>
          </cell>
          <cell r="AA2030">
            <v>0</v>
          </cell>
          <cell r="AB2030">
            <v>0</v>
          </cell>
          <cell r="AC2030">
            <v>18</v>
          </cell>
        </row>
        <row r="2031">
          <cell r="V2031" t="str">
            <v>7280211BLACKHDMCREGSBD</v>
          </cell>
          <cell r="W2031">
            <v>72</v>
          </cell>
          <cell r="X2031">
            <v>96</v>
          </cell>
          <cell r="Y2031">
            <v>0</v>
          </cell>
          <cell r="Z2031">
            <v>24</v>
          </cell>
          <cell r="AA2031">
            <v>0</v>
          </cell>
          <cell r="AB2031">
            <v>24</v>
          </cell>
          <cell r="AC2031">
            <v>72</v>
          </cell>
        </row>
        <row r="2032">
          <cell r="V2032" t="str">
            <v>3053502ORANGEHDA06DNASBD</v>
          </cell>
          <cell r="W2032">
            <v>24</v>
          </cell>
          <cell r="X2032">
            <v>36</v>
          </cell>
          <cell r="Y2032">
            <v>0</v>
          </cell>
          <cell r="Z2032">
            <v>0</v>
          </cell>
          <cell r="AA2032">
            <v>12</v>
          </cell>
          <cell r="AB2032">
            <v>12</v>
          </cell>
          <cell r="AC2032">
            <v>24</v>
          </cell>
        </row>
        <row r="2033">
          <cell r="V2033" t="str">
            <v>3059236BLACK GREYHDA03S28SBD</v>
          </cell>
          <cell r="W2033">
            <v>0</v>
          </cell>
          <cell r="X2033">
            <v>12</v>
          </cell>
          <cell r="Y2033">
            <v>0</v>
          </cell>
          <cell r="Z2033">
            <v>6</v>
          </cell>
          <cell r="AA2033">
            <v>6</v>
          </cell>
          <cell r="AB2033">
            <v>12</v>
          </cell>
          <cell r="AC2033">
            <v>0</v>
          </cell>
        </row>
        <row r="2034">
          <cell r="V2034" t="str">
            <v>3059236BLACK GREYHDA03S69SBD</v>
          </cell>
          <cell r="W2034">
            <v>0</v>
          </cell>
          <cell r="X2034">
            <v>9</v>
          </cell>
          <cell r="Y2034">
            <v>0</v>
          </cell>
          <cell r="Z2034">
            <v>3</v>
          </cell>
          <cell r="AA2034">
            <v>6</v>
          </cell>
          <cell r="AB2034">
            <v>9</v>
          </cell>
          <cell r="AC2034">
            <v>0</v>
          </cell>
        </row>
        <row r="2035">
          <cell r="V2035" t="str">
            <v>3059240NAVY CREAMHDA03S03SBD</v>
          </cell>
          <cell r="W2035">
            <v>75</v>
          </cell>
          <cell r="X2035">
            <v>120</v>
          </cell>
          <cell r="Y2035">
            <v>0</v>
          </cell>
          <cell r="Z2035">
            <v>39</v>
          </cell>
          <cell r="AA2035">
            <v>6</v>
          </cell>
          <cell r="AB2035">
            <v>45</v>
          </cell>
          <cell r="AC2035">
            <v>75</v>
          </cell>
        </row>
        <row r="2036">
          <cell r="V2036" t="str">
            <v>3059303BLACKHDA03S03SBD</v>
          </cell>
          <cell r="W2036">
            <v>48</v>
          </cell>
          <cell r="X2036">
            <v>75</v>
          </cell>
          <cell r="Y2036">
            <v>0</v>
          </cell>
          <cell r="Z2036">
            <v>18</v>
          </cell>
          <cell r="AA2036">
            <v>9</v>
          </cell>
          <cell r="AB2036">
            <v>27</v>
          </cell>
          <cell r="AC2036">
            <v>48</v>
          </cell>
        </row>
        <row r="2037">
          <cell r="V2037" t="str">
            <v>3060102BLACKHDA03S82SBD</v>
          </cell>
          <cell r="W2037">
            <v>495</v>
          </cell>
          <cell r="X2037">
            <v>540</v>
          </cell>
          <cell r="Y2037">
            <v>0</v>
          </cell>
          <cell r="Z2037">
            <v>45</v>
          </cell>
          <cell r="AA2037">
            <v>0</v>
          </cell>
          <cell r="AB2037">
            <v>45</v>
          </cell>
          <cell r="AC2037">
            <v>495</v>
          </cell>
        </row>
        <row r="2038">
          <cell r="V2038" t="str">
            <v>3063502ORANGEHDA06FIDSBD</v>
          </cell>
          <cell r="W2038">
            <v>36</v>
          </cell>
          <cell r="X2038">
            <v>66</v>
          </cell>
          <cell r="Y2038">
            <v>0</v>
          </cell>
          <cell r="Z2038">
            <v>0</v>
          </cell>
          <cell r="AA2038">
            <v>30</v>
          </cell>
          <cell r="AB2038">
            <v>30</v>
          </cell>
          <cell r="AC2038">
            <v>36</v>
          </cell>
        </row>
        <row r="2039">
          <cell r="V2039" t="str">
            <v>3070102BLACKHDA03S45SBD</v>
          </cell>
          <cell r="W2039">
            <v>573</v>
          </cell>
          <cell r="X2039">
            <v>615</v>
          </cell>
          <cell r="Y2039">
            <v>0</v>
          </cell>
          <cell r="Z2039">
            <v>42</v>
          </cell>
          <cell r="AA2039">
            <v>0</v>
          </cell>
          <cell r="AB2039">
            <v>42</v>
          </cell>
          <cell r="AC2039">
            <v>573</v>
          </cell>
        </row>
        <row r="2040">
          <cell r="V2040" t="str">
            <v>4000603PINKHDA03S36SBD</v>
          </cell>
          <cell r="W2040">
            <v>672</v>
          </cell>
          <cell r="X2040">
            <v>690</v>
          </cell>
          <cell r="Y2040">
            <v>0</v>
          </cell>
          <cell r="Z2040">
            <v>9</v>
          </cell>
          <cell r="AA2040">
            <v>9</v>
          </cell>
          <cell r="AB2040">
            <v>18</v>
          </cell>
          <cell r="AC2040">
            <v>672</v>
          </cell>
        </row>
        <row r="2041">
          <cell r="V2041" t="str">
            <v>4032207GREYHDMCREGSBD</v>
          </cell>
          <cell r="W2041">
            <v>48</v>
          </cell>
          <cell r="X2041">
            <v>48</v>
          </cell>
          <cell r="Y2041">
            <v>0</v>
          </cell>
          <cell r="Z2041">
            <v>0</v>
          </cell>
          <cell r="AA2041">
            <v>0</v>
          </cell>
          <cell r="AB2041">
            <v>0</v>
          </cell>
          <cell r="AC2041">
            <v>48</v>
          </cell>
        </row>
        <row r="2042">
          <cell r="V2042" t="str">
            <v>4050601BLACKREGSBD</v>
          </cell>
          <cell r="W2042">
            <v>15</v>
          </cell>
          <cell r="X2042">
            <v>15</v>
          </cell>
          <cell r="Y2042">
            <v>0</v>
          </cell>
          <cell r="Z2042">
            <v>0</v>
          </cell>
          <cell r="AA2042">
            <v>0</v>
          </cell>
          <cell r="AB2042">
            <v>0</v>
          </cell>
          <cell r="AC2042">
            <v>15</v>
          </cell>
        </row>
        <row r="2043">
          <cell r="V2043" t="str">
            <v>4050601BLACKHDA03S24SBD</v>
          </cell>
          <cell r="W2043">
            <v>348</v>
          </cell>
          <cell r="X2043">
            <v>360</v>
          </cell>
          <cell r="Y2043">
            <v>0</v>
          </cell>
          <cell r="Z2043">
            <v>6</v>
          </cell>
          <cell r="AA2043">
            <v>6</v>
          </cell>
          <cell r="AB2043">
            <v>12</v>
          </cell>
          <cell r="AC2043">
            <v>348</v>
          </cell>
        </row>
        <row r="2044">
          <cell r="V2044" t="str">
            <v>4050601BLACKHDA03S69SBD</v>
          </cell>
          <cell r="W2044">
            <v>468</v>
          </cell>
          <cell r="X2044">
            <v>540</v>
          </cell>
          <cell r="Y2044">
            <v>0</v>
          </cell>
          <cell r="Z2044">
            <v>63</v>
          </cell>
          <cell r="AA2044">
            <v>9</v>
          </cell>
          <cell r="AB2044">
            <v>72</v>
          </cell>
          <cell r="AC2044">
            <v>468</v>
          </cell>
        </row>
        <row r="2045">
          <cell r="V2045" t="str">
            <v>6060227BLACKHDA02S21SBD</v>
          </cell>
          <cell r="W2045">
            <v>162</v>
          </cell>
          <cell r="X2045">
            <v>168</v>
          </cell>
          <cell r="Y2045">
            <v>0</v>
          </cell>
          <cell r="Z2045">
            <v>4</v>
          </cell>
          <cell r="AA2045">
            <v>2</v>
          </cell>
          <cell r="AB2045">
            <v>6</v>
          </cell>
          <cell r="AC2045">
            <v>162</v>
          </cell>
        </row>
        <row r="2046">
          <cell r="V2046" t="str">
            <v>6070122BLACKHDA03S54SBD</v>
          </cell>
          <cell r="W2046">
            <v>6</v>
          </cell>
          <cell r="X2046">
            <v>54</v>
          </cell>
          <cell r="Y2046">
            <v>0</v>
          </cell>
          <cell r="Z2046">
            <v>48</v>
          </cell>
          <cell r="AA2046">
            <v>0</v>
          </cell>
          <cell r="AB2046">
            <v>48</v>
          </cell>
          <cell r="AC2046">
            <v>6</v>
          </cell>
        </row>
        <row r="2047">
          <cell r="V2047" t="str">
            <v>6070124GREY PRINTHDA03S23SBD</v>
          </cell>
          <cell r="W2047">
            <v>201</v>
          </cell>
          <cell r="X2047">
            <v>207</v>
          </cell>
          <cell r="Y2047">
            <v>0</v>
          </cell>
          <cell r="Z2047">
            <v>0</v>
          </cell>
          <cell r="AA2047">
            <v>6</v>
          </cell>
          <cell r="AB2047">
            <v>6</v>
          </cell>
          <cell r="AC2047">
            <v>201</v>
          </cell>
        </row>
        <row r="2048">
          <cell r="V2048" t="str">
            <v>6070227BLACKHDA02S23SBD</v>
          </cell>
          <cell r="W2048">
            <v>-2</v>
          </cell>
          <cell r="X2048">
            <v>16</v>
          </cell>
          <cell r="Y2048">
            <v>0</v>
          </cell>
          <cell r="Z2048">
            <v>16</v>
          </cell>
          <cell r="AA2048">
            <v>2</v>
          </cell>
          <cell r="AB2048">
            <v>18</v>
          </cell>
          <cell r="AC2048">
            <v>-2</v>
          </cell>
        </row>
        <row r="2049">
          <cell r="V2049" t="str">
            <v>6080229BLACKHDA02S54SBD</v>
          </cell>
          <cell r="W2049">
            <v>250</v>
          </cell>
          <cell r="X2049">
            <v>256</v>
          </cell>
          <cell r="Y2049">
            <v>0</v>
          </cell>
          <cell r="Z2049">
            <v>2</v>
          </cell>
          <cell r="AA2049">
            <v>4</v>
          </cell>
          <cell r="AB2049">
            <v>6</v>
          </cell>
          <cell r="AC2049">
            <v>250</v>
          </cell>
        </row>
        <row r="2050">
          <cell r="V2050" t="str">
            <v>6081620BLACKHDMCREGSBD</v>
          </cell>
          <cell r="W2050">
            <v>-204</v>
          </cell>
          <cell r="X2050">
            <v>0</v>
          </cell>
          <cell r="Y2050">
            <v>204</v>
          </cell>
          <cell r="Z2050">
            <v>204</v>
          </cell>
          <cell r="AA2050">
            <v>0</v>
          </cell>
          <cell r="AB2050">
            <v>204</v>
          </cell>
          <cell r="AC2050">
            <v>0</v>
          </cell>
          <cell r="AD2050">
            <v>204</v>
          </cell>
          <cell r="AE2050">
            <v>46071</v>
          </cell>
        </row>
        <row r="2051">
          <cell r="V2051" t="str">
            <v>6090183BLACKHDA03S81SBD</v>
          </cell>
          <cell r="W2051">
            <v>-6</v>
          </cell>
          <cell r="X2051">
            <v>15</v>
          </cell>
          <cell r="Y2051">
            <v>0</v>
          </cell>
          <cell r="Z2051">
            <v>12</v>
          </cell>
          <cell r="AA2051">
            <v>9</v>
          </cell>
          <cell r="AB2051">
            <v>21</v>
          </cell>
          <cell r="AC2051">
            <v>-6</v>
          </cell>
        </row>
        <row r="2052">
          <cell r="V2052" t="str">
            <v>6090183BLACKHDMCREGSBD</v>
          </cell>
          <cell r="W2052">
            <v>3</v>
          </cell>
          <cell r="X2052">
            <v>3</v>
          </cell>
          <cell r="Y2052">
            <v>0</v>
          </cell>
          <cell r="Z2052">
            <v>0</v>
          </cell>
          <cell r="AA2052">
            <v>0</v>
          </cell>
          <cell r="AB2052">
            <v>0</v>
          </cell>
          <cell r="AC2052">
            <v>3</v>
          </cell>
        </row>
        <row r="2053">
          <cell r="V2053" t="str">
            <v>3013407PURPLE PLAIDHDA06FIDSBD</v>
          </cell>
          <cell r="W2053">
            <v>18</v>
          </cell>
          <cell r="X2053">
            <v>18</v>
          </cell>
          <cell r="Y2053">
            <v>0</v>
          </cell>
          <cell r="Z2053">
            <v>0</v>
          </cell>
          <cell r="AA2053">
            <v>0</v>
          </cell>
          <cell r="AB2053">
            <v>0</v>
          </cell>
          <cell r="AC2053">
            <v>18</v>
          </cell>
        </row>
        <row r="2054">
          <cell r="V2054" t="str">
            <v>3013510PINKHDA06FIDSBD</v>
          </cell>
          <cell r="W2054">
            <v>6</v>
          </cell>
          <cell r="X2054">
            <v>30</v>
          </cell>
          <cell r="Y2054">
            <v>0</v>
          </cell>
          <cell r="Z2054">
            <v>0</v>
          </cell>
          <cell r="AA2054">
            <v>24</v>
          </cell>
          <cell r="AB2054">
            <v>24</v>
          </cell>
          <cell r="AC2054">
            <v>6</v>
          </cell>
        </row>
        <row r="2055">
          <cell r="V2055" t="str">
            <v>3052231BLUE WHITEHDMCREGSBD</v>
          </cell>
          <cell r="W2055">
            <v>36</v>
          </cell>
          <cell r="X2055">
            <v>36</v>
          </cell>
          <cell r="Y2055">
            <v>0</v>
          </cell>
          <cell r="Z2055">
            <v>0</v>
          </cell>
          <cell r="AA2055">
            <v>0</v>
          </cell>
          <cell r="AB2055">
            <v>0</v>
          </cell>
          <cell r="AC2055">
            <v>36</v>
          </cell>
        </row>
        <row r="2056">
          <cell r="V2056" t="str">
            <v>3052600BLUE BLACKHDA06DNASBD</v>
          </cell>
          <cell r="W2056">
            <v>-1416</v>
          </cell>
          <cell r="X2056">
            <v>0</v>
          </cell>
          <cell r="Y2056">
            <v>1434</v>
          </cell>
          <cell r="Z2056">
            <v>1416</v>
          </cell>
          <cell r="AA2056">
            <v>0</v>
          </cell>
          <cell r="AB2056">
            <v>1416</v>
          </cell>
          <cell r="AC2056">
            <v>18</v>
          </cell>
          <cell r="AD2056">
            <v>1434</v>
          </cell>
          <cell r="AE2056">
            <v>46167</v>
          </cell>
        </row>
        <row r="2057">
          <cell r="V2057" t="str">
            <v>3053402GREEN PLAIDHDA06DNASBD</v>
          </cell>
          <cell r="W2057">
            <v>6</v>
          </cell>
          <cell r="X2057">
            <v>6</v>
          </cell>
          <cell r="Y2057">
            <v>0</v>
          </cell>
          <cell r="Z2057">
            <v>0</v>
          </cell>
          <cell r="AA2057">
            <v>0</v>
          </cell>
          <cell r="AB2057">
            <v>0</v>
          </cell>
          <cell r="AC2057">
            <v>6</v>
          </cell>
        </row>
        <row r="2058">
          <cell r="V2058" t="str">
            <v>3054401CREAM PRINTHDA06NIDSBD</v>
          </cell>
          <cell r="W2058">
            <v>18</v>
          </cell>
          <cell r="X2058">
            <v>18</v>
          </cell>
          <cell r="Y2058">
            <v>0</v>
          </cell>
          <cell r="Z2058">
            <v>0</v>
          </cell>
          <cell r="AA2058">
            <v>0</v>
          </cell>
          <cell r="AB2058">
            <v>0</v>
          </cell>
          <cell r="AC2058">
            <v>18</v>
          </cell>
        </row>
        <row r="2059">
          <cell r="V2059" t="str">
            <v>3059435ORANGE BLACKHDA03S28SBD</v>
          </cell>
          <cell r="W2059">
            <v>27</v>
          </cell>
          <cell r="X2059">
            <v>36</v>
          </cell>
          <cell r="Y2059">
            <v>0</v>
          </cell>
          <cell r="Z2059">
            <v>3</v>
          </cell>
          <cell r="AA2059">
            <v>6</v>
          </cell>
          <cell r="AB2059">
            <v>9</v>
          </cell>
          <cell r="AC2059">
            <v>27</v>
          </cell>
        </row>
        <row r="2060">
          <cell r="V2060" t="str">
            <v>3063500BLACKHDA06FIDSBD</v>
          </cell>
          <cell r="W2060">
            <v>24</v>
          </cell>
          <cell r="X2060">
            <v>36</v>
          </cell>
          <cell r="Y2060">
            <v>0</v>
          </cell>
          <cell r="Z2060">
            <v>0</v>
          </cell>
          <cell r="AA2060">
            <v>12</v>
          </cell>
          <cell r="AB2060">
            <v>12</v>
          </cell>
          <cell r="AC2060">
            <v>24</v>
          </cell>
        </row>
        <row r="2061">
          <cell r="V2061" t="str">
            <v>3070102BLACKHDA03S23SBD</v>
          </cell>
          <cell r="W2061">
            <v>525</v>
          </cell>
          <cell r="X2061">
            <v>594</v>
          </cell>
          <cell r="Y2061">
            <v>0</v>
          </cell>
          <cell r="Z2061">
            <v>69</v>
          </cell>
          <cell r="AA2061">
            <v>0</v>
          </cell>
          <cell r="AB2061">
            <v>69</v>
          </cell>
          <cell r="AC2061">
            <v>525</v>
          </cell>
        </row>
        <row r="2062">
          <cell r="V2062" t="str">
            <v>3600875PINKREGTAC</v>
          </cell>
          <cell r="W2062">
            <v>1</v>
          </cell>
          <cell r="X2062">
            <v>1</v>
          </cell>
          <cell r="Y2062">
            <v>0</v>
          </cell>
          <cell r="Z2062">
            <v>0</v>
          </cell>
          <cell r="AA2062">
            <v>0</v>
          </cell>
          <cell r="AB2062">
            <v>0</v>
          </cell>
          <cell r="AC2062">
            <v>1</v>
          </cell>
        </row>
        <row r="2063">
          <cell r="V2063" t="str">
            <v>4000603PINKHDA03S12SBD</v>
          </cell>
          <cell r="W2063">
            <v>864</v>
          </cell>
          <cell r="X2063">
            <v>876</v>
          </cell>
          <cell r="Y2063">
            <v>0</v>
          </cell>
          <cell r="Z2063">
            <v>6</v>
          </cell>
          <cell r="AA2063">
            <v>6</v>
          </cell>
          <cell r="AB2063">
            <v>12</v>
          </cell>
          <cell r="AC2063">
            <v>864</v>
          </cell>
        </row>
        <row r="2064">
          <cell r="V2064" t="str">
            <v>4032207GREYHDA06DLGSBD</v>
          </cell>
          <cell r="W2064">
            <v>24</v>
          </cell>
          <cell r="X2064">
            <v>24</v>
          </cell>
          <cell r="Y2064">
            <v>0</v>
          </cell>
          <cell r="Z2064">
            <v>0</v>
          </cell>
          <cell r="AA2064">
            <v>0</v>
          </cell>
          <cell r="AB2064">
            <v>0</v>
          </cell>
          <cell r="AC2064">
            <v>24</v>
          </cell>
        </row>
        <row r="2065">
          <cell r="V2065" t="str">
            <v>4050245BLACKHDA03S69SBD</v>
          </cell>
          <cell r="W2065">
            <v>18</v>
          </cell>
          <cell r="X2065">
            <v>24</v>
          </cell>
          <cell r="Y2065">
            <v>0</v>
          </cell>
          <cell r="Z2065">
            <v>3</v>
          </cell>
          <cell r="AA2065">
            <v>3</v>
          </cell>
          <cell r="AB2065">
            <v>6</v>
          </cell>
          <cell r="AC2065">
            <v>18</v>
          </cell>
        </row>
        <row r="2066">
          <cell r="V2066" t="str">
            <v>4050601BLACKHDA03S18SBD</v>
          </cell>
          <cell r="W2066">
            <v>549</v>
          </cell>
          <cell r="X2066">
            <v>588</v>
          </cell>
          <cell r="Y2066">
            <v>0</v>
          </cell>
          <cell r="Z2066">
            <v>33</v>
          </cell>
          <cell r="AA2066">
            <v>6</v>
          </cell>
          <cell r="AB2066">
            <v>39</v>
          </cell>
          <cell r="AC2066">
            <v>549</v>
          </cell>
        </row>
        <row r="2067">
          <cell r="V2067" t="str">
            <v>4073504BLUEHDA06FTDSBD</v>
          </cell>
          <cell r="W2067">
            <v>0</v>
          </cell>
          <cell r="X2067">
            <v>18</v>
          </cell>
          <cell r="Y2067">
            <v>0</v>
          </cell>
          <cell r="Z2067">
            <v>6</v>
          </cell>
          <cell r="AA2067">
            <v>12</v>
          </cell>
          <cell r="AB2067">
            <v>18</v>
          </cell>
          <cell r="AC2067">
            <v>0</v>
          </cell>
        </row>
        <row r="2068">
          <cell r="V2068" t="str">
            <v>4238052BLACKHDA06FP1SBD</v>
          </cell>
          <cell r="W2068">
            <v>48</v>
          </cell>
          <cell r="X2068">
            <v>48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48</v>
          </cell>
        </row>
        <row r="2069">
          <cell r="V2069" t="str">
            <v>6080124GREY PRINTHDA03S45SBD</v>
          </cell>
          <cell r="W2069">
            <v>222</v>
          </cell>
          <cell r="X2069">
            <v>228</v>
          </cell>
          <cell r="Y2069">
            <v>0</v>
          </cell>
          <cell r="Z2069">
            <v>3</v>
          </cell>
          <cell r="AA2069">
            <v>3</v>
          </cell>
          <cell r="AB2069">
            <v>6</v>
          </cell>
          <cell r="AC2069">
            <v>222</v>
          </cell>
        </row>
        <row r="2070">
          <cell r="V2070" t="str">
            <v>6503408LIGHT PURPLEHDA06FINSBD</v>
          </cell>
          <cell r="W2070">
            <v>6</v>
          </cell>
          <cell r="X2070">
            <v>6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6</v>
          </cell>
        </row>
        <row r="2071">
          <cell r="V2071" t="str">
            <v>6509332PINKHDA06DNNSBD</v>
          </cell>
          <cell r="W2071">
            <v>450</v>
          </cell>
          <cell r="X2071">
            <v>492</v>
          </cell>
          <cell r="Y2071">
            <v>0</v>
          </cell>
          <cell r="Z2071">
            <v>24</v>
          </cell>
          <cell r="AA2071">
            <v>18</v>
          </cell>
          <cell r="AB2071">
            <v>42</v>
          </cell>
          <cell r="AC2071">
            <v>450</v>
          </cell>
        </row>
        <row r="2072">
          <cell r="V2072" t="str">
            <v>6529332PINKHDA06FTDSBD</v>
          </cell>
          <cell r="W2072">
            <v>168</v>
          </cell>
          <cell r="X2072">
            <v>222</v>
          </cell>
          <cell r="Y2072">
            <v>0</v>
          </cell>
          <cell r="Z2072">
            <v>36</v>
          </cell>
          <cell r="AA2072">
            <v>18</v>
          </cell>
          <cell r="AB2072">
            <v>54</v>
          </cell>
          <cell r="AC2072">
            <v>168</v>
          </cell>
        </row>
        <row r="2073">
          <cell r="V2073" t="str">
            <v>6543519PURPLEHDA06DBDSBD</v>
          </cell>
          <cell r="W2073">
            <v>12</v>
          </cell>
          <cell r="X2073">
            <v>36</v>
          </cell>
          <cell r="Y2073">
            <v>0</v>
          </cell>
          <cell r="Z2073">
            <v>12</v>
          </cell>
          <cell r="AA2073">
            <v>12</v>
          </cell>
          <cell r="AB2073">
            <v>24</v>
          </cell>
          <cell r="AC2073">
            <v>12</v>
          </cell>
        </row>
        <row r="2074">
          <cell r="V2074" t="str">
            <v>6521253GREYHDMCREGSBD</v>
          </cell>
          <cell r="W2074">
            <v>1</v>
          </cell>
          <cell r="X2074">
            <v>25</v>
          </cell>
          <cell r="Y2074">
            <v>0</v>
          </cell>
          <cell r="Z2074">
            <v>24</v>
          </cell>
          <cell r="AA2074">
            <v>0</v>
          </cell>
          <cell r="AB2074">
            <v>24</v>
          </cell>
          <cell r="AC2074">
            <v>1</v>
          </cell>
        </row>
        <row r="2075">
          <cell r="V2075" t="str">
            <v>6541253GREYHDA06DBDSBD</v>
          </cell>
          <cell r="W2075">
            <v>6</v>
          </cell>
          <cell r="X2075">
            <v>6</v>
          </cell>
          <cell r="Y2075">
            <v>0</v>
          </cell>
          <cell r="Z2075">
            <v>0</v>
          </cell>
          <cell r="AA2075">
            <v>0</v>
          </cell>
          <cell r="AB2075">
            <v>0</v>
          </cell>
          <cell r="AC2075">
            <v>6</v>
          </cell>
        </row>
        <row r="2076">
          <cell r="V2076" t="str">
            <v>6590215GREYHDA06DBASBD</v>
          </cell>
          <cell r="W2076">
            <v>12</v>
          </cell>
          <cell r="X2076">
            <v>12</v>
          </cell>
          <cell r="Y2076">
            <v>0</v>
          </cell>
          <cell r="Z2076">
            <v>0</v>
          </cell>
          <cell r="AA2076">
            <v>0</v>
          </cell>
          <cell r="AB2076">
            <v>0</v>
          </cell>
          <cell r="AC2076">
            <v>12</v>
          </cell>
        </row>
        <row r="2077">
          <cell r="V2077" t="str">
            <v>7009319PINK BLACK WHITEHDA12SAHSBD</v>
          </cell>
          <cell r="W2077">
            <v>960</v>
          </cell>
          <cell r="X2077">
            <v>1128</v>
          </cell>
          <cell r="Y2077">
            <v>0</v>
          </cell>
          <cell r="Z2077">
            <v>120</v>
          </cell>
          <cell r="AA2077">
            <v>48</v>
          </cell>
          <cell r="AB2077">
            <v>168</v>
          </cell>
          <cell r="AC2077">
            <v>960</v>
          </cell>
        </row>
        <row r="2078">
          <cell r="V2078" t="str">
            <v>7059307ORANGE BLACK WHITEHDMCREGSBD</v>
          </cell>
          <cell r="W2078">
            <v>168</v>
          </cell>
          <cell r="X2078">
            <v>168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168</v>
          </cell>
        </row>
        <row r="2079">
          <cell r="V2079" t="str">
            <v>7220223BLACKREGSBD</v>
          </cell>
          <cell r="W2079">
            <v>6</v>
          </cell>
          <cell r="X2079">
            <v>6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6</v>
          </cell>
        </row>
        <row r="2080">
          <cell r="V2080" t="str">
            <v>7220223BLACKHDA06SABSBD</v>
          </cell>
          <cell r="W2080">
            <v>2904</v>
          </cell>
          <cell r="X2080">
            <v>2916</v>
          </cell>
          <cell r="Y2080">
            <v>0</v>
          </cell>
          <cell r="Z2080">
            <v>6</v>
          </cell>
          <cell r="AA2080">
            <v>6</v>
          </cell>
          <cell r="AB2080">
            <v>12</v>
          </cell>
          <cell r="AC2080">
            <v>2904</v>
          </cell>
        </row>
        <row r="2081">
          <cell r="V2081" t="str">
            <v>7229515BLACK ORANGEHDMCREGSBD</v>
          </cell>
          <cell r="W2081">
            <v>168</v>
          </cell>
          <cell r="X2081">
            <v>168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168</v>
          </cell>
        </row>
        <row r="2082">
          <cell r="V2082" t="str">
            <v>7230222PINKHDA06SACSBD</v>
          </cell>
          <cell r="W2082">
            <v>2208</v>
          </cell>
          <cell r="X2082">
            <v>2238</v>
          </cell>
          <cell r="Y2082">
            <v>0</v>
          </cell>
          <cell r="Z2082">
            <v>18</v>
          </cell>
          <cell r="AA2082">
            <v>12</v>
          </cell>
          <cell r="AB2082">
            <v>30</v>
          </cell>
          <cell r="AC2082">
            <v>2208</v>
          </cell>
        </row>
        <row r="2083">
          <cell r="V2083" t="str">
            <v>7233321BLACKHDA06SACSBD</v>
          </cell>
          <cell r="W2083">
            <v>30</v>
          </cell>
          <cell r="X2083">
            <v>30</v>
          </cell>
          <cell r="Y2083">
            <v>0</v>
          </cell>
          <cell r="Z2083">
            <v>0</v>
          </cell>
          <cell r="AA2083">
            <v>0</v>
          </cell>
          <cell r="AB2083">
            <v>0</v>
          </cell>
          <cell r="AC2083">
            <v>30</v>
          </cell>
        </row>
        <row r="2084">
          <cell r="V2084" t="str">
            <v>7270929GREY PRINTHDA06SABSBD</v>
          </cell>
          <cell r="W2084">
            <v>894</v>
          </cell>
          <cell r="X2084">
            <v>900</v>
          </cell>
          <cell r="Y2084">
            <v>0</v>
          </cell>
          <cell r="Z2084">
            <v>6</v>
          </cell>
          <cell r="AA2084">
            <v>0</v>
          </cell>
          <cell r="AB2084">
            <v>6</v>
          </cell>
          <cell r="AC2084">
            <v>894</v>
          </cell>
        </row>
        <row r="2085">
          <cell r="V2085" t="str">
            <v>7271601BLACKHDA06SAESBD</v>
          </cell>
          <cell r="W2085">
            <v>-948</v>
          </cell>
          <cell r="X2085">
            <v>0</v>
          </cell>
          <cell r="Y2085">
            <v>960</v>
          </cell>
          <cell r="Z2085">
            <v>948</v>
          </cell>
          <cell r="AA2085">
            <v>0</v>
          </cell>
          <cell r="AB2085">
            <v>948</v>
          </cell>
          <cell r="AC2085">
            <v>12</v>
          </cell>
          <cell r="AD2085">
            <v>960</v>
          </cell>
          <cell r="AE2085">
            <v>46071</v>
          </cell>
        </row>
        <row r="2086">
          <cell r="V2086" t="str">
            <v>7280211BLACKHDA06SACSBD</v>
          </cell>
          <cell r="W2086">
            <v>2112</v>
          </cell>
          <cell r="X2086">
            <v>2148</v>
          </cell>
          <cell r="Y2086">
            <v>0</v>
          </cell>
          <cell r="Z2086">
            <v>12</v>
          </cell>
          <cell r="AA2086">
            <v>24</v>
          </cell>
          <cell r="AB2086">
            <v>36</v>
          </cell>
          <cell r="AC2086">
            <v>2112</v>
          </cell>
        </row>
        <row r="2087">
          <cell r="V2087" t="str">
            <v>7281303BLACKHDA12SAMSBD</v>
          </cell>
          <cell r="W2087">
            <v>3084</v>
          </cell>
          <cell r="X2087">
            <v>3084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3084</v>
          </cell>
        </row>
        <row r="2088">
          <cell r="V2088" t="str">
            <v>7281528BLUEHDA06SACSBD</v>
          </cell>
          <cell r="W2088">
            <v>144</v>
          </cell>
          <cell r="X2088">
            <v>150</v>
          </cell>
          <cell r="Y2088">
            <v>0</v>
          </cell>
          <cell r="Z2088">
            <v>6</v>
          </cell>
          <cell r="AA2088">
            <v>0</v>
          </cell>
          <cell r="AB2088">
            <v>6</v>
          </cell>
          <cell r="AC2088">
            <v>144</v>
          </cell>
        </row>
        <row r="2089">
          <cell r="V2089" t="str">
            <v>7282518BLACKHDA06SACSBD</v>
          </cell>
          <cell r="W2089">
            <v>18</v>
          </cell>
          <cell r="X2089">
            <v>24</v>
          </cell>
          <cell r="Y2089">
            <v>0</v>
          </cell>
          <cell r="Z2089">
            <v>6</v>
          </cell>
          <cell r="AA2089">
            <v>0</v>
          </cell>
          <cell r="AB2089">
            <v>6</v>
          </cell>
          <cell r="AC2089">
            <v>18</v>
          </cell>
        </row>
        <row r="2090">
          <cell r="V2090" t="str">
            <v>8070401BLACK REDHDA06FTASBD</v>
          </cell>
          <cell r="W2090">
            <v>18</v>
          </cell>
          <cell r="X2090">
            <v>18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18</v>
          </cell>
        </row>
        <row r="2091">
          <cell r="V2091" t="str">
            <v>9001605TEALHDA08NTTSBD</v>
          </cell>
          <cell r="W2091">
            <v>-1296</v>
          </cell>
          <cell r="X2091">
            <v>0</v>
          </cell>
          <cell r="Y2091">
            <v>1312</v>
          </cell>
          <cell r="Z2091">
            <v>1296</v>
          </cell>
          <cell r="AA2091">
            <v>0</v>
          </cell>
          <cell r="AB2091">
            <v>1296</v>
          </cell>
          <cell r="AC2091">
            <v>16</v>
          </cell>
          <cell r="AD2091">
            <v>1312</v>
          </cell>
          <cell r="AE2091">
            <v>46071</v>
          </cell>
        </row>
        <row r="2092">
          <cell r="V2092" t="str">
            <v>9001605TEALHDMCREGSBD</v>
          </cell>
          <cell r="W2092">
            <v>-144</v>
          </cell>
          <cell r="X2092">
            <v>0</v>
          </cell>
          <cell r="Y2092">
            <v>144</v>
          </cell>
          <cell r="Z2092">
            <v>144</v>
          </cell>
          <cell r="AA2092">
            <v>0</v>
          </cell>
          <cell r="AB2092">
            <v>144</v>
          </cell>
          <cell r="AC2092">
            <v>0</v>
          </cell>
          <cell r="AD2092">
            <v>144</v>
          </cell>
          <cell r="AE2092">
            <v>46071</v>
          </cell>
        </row>
        <row r="2093">
          <cell r="V2093" t="str">
            <v>9002227CREAM PRINTHDMCREGSBD</v>
          </cell>
          <cell r="W2093">
            <v>36</v>
          </cell>
          <cell r="X2093">
            <v>36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36</v>
          </cell>
        </row>
        <row r="2094">
          <cell r="V2094" t="str">
            <v>9959521BROWN ORANGEHDA04S3YSBD</v>
          </cell>
          <cell r="W2094">
            <v>0</v>
          </cell>
          <cell r="X2094">
            <v>224</v>
          </cell>
          <cell r="Y2094">
            <v>0</v>
          </cell>
          <cell r="Z2094">
            <v>156</v>
          </cell>
          <cell r="AA2094">
            <v>68</v>
          </cell>
          <cell r="AB2094">
            <v>224</v>
          </cell>
          <cell r="AC2094">
            <v>0</v>
          </cell>
        </row>
        <row r="2095">
          <cell r="V2095" t="str">
            <v>9959523BLACKHDA04S3YSBD</v>
          </cell>
          <cell r="W2095">
            <v>392</v>
          </cell>
          <cell r="X2095">
            <v>624</v>
          </cell>
          <cell r="Y2095">
            <v>0</v>
          </cell>
          <cell r="Z2095">
            <v>176</v>
          </cell>
          <cell r="AA2095">
            <v>56</v>
          </cell>
          <cell r="AB2095">
            <v>232</v>
          </cell>
          <cell r="AC2095">
            <v>392</v>
          </cell>
        </row>
        <row r="2096">
          <cell r="V2096" t="str">
            <v>7281303BLACKHDMCREGSBD</v>
          </cell>
          <cell r="W2096">
            <v>48</v>
          </cell>
          <cell r="X2096">
            <v>48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48</v>
          </cell>
        </row>
        <row r="2097">
          <cell r="V2097" t="str">
            <v>8020400RED BLACKHDA06FTASBD</v>
          </cell>
          <cell r="W2097">
            <v>12</v>
          </cell>
          <cell r="X2097">
            <v>12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12</v>
          </cell>
        </row>
        <row r="2098">
          <cell r="V2098" t="str">
            <v>8033531ORANGE BLACKHDA06DPJSBD</v>
          </cell>
          <cell r="W2098">
            <v>0</v>
          </cell>
          <cell r="X2098">
            <v>30</v>
          </cell>
          <cell r="Y2098">
            <v>0</v>
          </cell>
          <cell r="Z2098">
            <v>6</v>
          </cell>
          <cell r="AA2098">
            <v>24</v>
          </cell>
          <cell r="AB2098">
            <v>30</v>
          </cell>
          <cell r="AC2098">
            <v>0</v>
          </cell>
        </row>
        <row r="2099">
          <cell r="V2099" t="str">
            <v>9001605TEALHDA08NTTDI</v>
          </cell>
          <cell r="W2099">
            <v>-64</v>
          </cell>
          <cell r="X2099">
            <v>0</v>
          </cell>
          <cell r="Y2099">
            <v>64</v>
          </cell>
          <cell r="Z2099">
            <v>64</v>
          </cell>
          <cell r="AA2099">
            <v>0</v>
          </cell>
          <cell r="AB2099">
            <v>64</v>
          </cell>
          <cell r="AC2099">
            <v>0</v>
          </cell>
          <cell r="AD2099">
            <v>64</v>
          </cell>
          <cell r="AE2099">
            <v>46028</v>
          </cell>
        </row>
        <row r="2100">
          <cell r="V2100" t="str">
            <v>9012227CREAM PRINTHDMCREGSBD</v>
          </cell>
          <cell r="W2100">
            <v>36</v>
          </cell>
          <cell r="X2100">
            <v>36</v>
          </cell>
          <cell r="Y2100">
            <v>0</v>
          </cell>
          <cell r="Z2100">
            <v>0</v>
          </cell>
          <cell r="AA2100">
            <v>0</v>
          </cell>
          <cell r="AB2100">
            <v>0</v>
          </cell>
          <cell r="AC2100">
            <v>36</v>
          </cell>
        </row>
        <row r="2101">
          <cell r="V2101" t="str">
            <v>S9LGT57HDPINKHDA06FTASBD</v>
          </cell>
          <cell r="W2101">
            <v>12</v>
          </cell>
          <cell r="X2101">
            <v>12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12</v>
          </cell>
        </row>
        <row r="2102">
          <cell r="V2102" t="str">
            <v>F21B308NJREDAMZCOMREGWMART</v>
          </cell>
          <cell r="W2102">
            <v>2</v>
          </cell>
          <cell r="X2102">
            <v>2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2</v>
          </cell>
        </row>
        <row r="2103">
          <cell r="V2103" t="str">
            <v>S22BT755PATURQUOISEREGAMAZON</v>
          </cell>
          <cell r="W2103">
            <v>1</v>
          </cell>
          <cell r="X2103">
            <v>1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1</v>
          </cell>
        </row>
        <row r="2104">
          <cell r="V2104" t="str">
            <v>S22G1050MLREDREGAMAZON</v>
          </cell>
          <cell r="W2104">
            <v>1</v>
          </cell>
          <cell r="X2104">
            <v>1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1</v>
          </cell>
        </row>
        <row r="2105">
          <cell r="V2105" t="str">
            <v>6523408LIGHT PURPLEHDA06FTCSBD</v>
          </cell>
          <cell r="W2105">
            <v>6</v>
          </cell>
          <cell r="X2105">
            <v>6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6</v>
          </cell>
        </row>
        <row r="2106">
          <cell r="V2106" t="str">
            <v>6523512GRAY MISTHDA06FTCSBD</v>
          </cell>
          <cell r="W2106">
            <v>18</v>
          </cell>
          <cell r="X2106">
            <v>18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18</v>
          </cell>
        </row>
        <row r="2107">
          <cell r="V2107" t="str">
            <v>6570207BLACKHDA03S23SBD</v>
          </cell>
          <cell r="W2107">
            <v>81</v>
          </cell>
          <cell r="X2107">
            <v>198</v>
          </cell>
          <cell r="Y2107">
            <v>0</v>
          </cell>
          <cell r="Z2107">
            <v>108</v>
          </cell>
          <cell r="AA2107">
            <v>9</v>
          </cell>
          <cell r="AB2107">
            <v>117</v>
          </cell>
          <cell r="AC2107">
            <v>81</v>
          </cell>
        </row>
        <row r="2108">
          <cell r="V2108" t="str">
            <v>6573503CHARCOAL HEATHERHDA06FTCSBD</v>
          </cell>
          <cell r="W2108">
            <v>24</v>
          </cell>
          <cell r="X2108">
            <v>42</v>
          </cell>
          <cell r="Y2108">
            <v>0</v>
          </cell>
          <cell r="Z2108">
            <v>6</v>
          </cell>
          <cell r="AA2108">
            <v>12</v>
          </cell>
          <cell r="AB2108">
            <v>18</v>
          </cell>
          <cell r="AC2108">
            <v>24</v>
          </cell>
        </row>
        <row r="2109">
          <cell r="V2109" t="str">
            <v>6579333GREYHDA06FTDSBD</v>
          </cell>
          <cell r="W2109">
            <v>114</v>
          </cell>
          <cell r="X2109">
            <v>168</v>
          </cell>
          <cell r="Y2109">
            <v>0</v>
          </cell>
          <cell r="Z2109">
            <v>36</v>
          </cell>
          <cell r="AA2109">
            <v>18</v>
          </cell>
          <cell r="AB2109">
            <v>54</v>
          </cell>
          <cell r="AC2109">
            <v>114</v>
          </cell>
        </row>
        <row r="2110">
          <cell r="V2110" t="str">
            <v>6580215GREYHDA03S45SBD</v>
          </cell>
          <cell r="W2110">
            <v>687</v>
          </cell>
          <cell r="X2110">
            <v>705</v>
          </cell>
          <cell r="Y2110">
            <v>0</v>
          </cell>
          <cell r="Z2110">
            <v>6</v>
          </cell>
          <cell r="AA2110">
            <v>12</v>
          </cell>
          <cell r="AB2110">
            <v>18</v>
          </cell>
          <cell r="AC2110">
            <v>687</v>
          </cell>
        </row>
        <row r="2111">
          <cell r="V2111" t="str">
            <v>6590215GREYHDA03S21SBD</v>
          </cell>
          <cell r="W2111">
            <v>660</v>
          </cell>
          <cell r="X2111">
            <v>678</v>
          </cell>
          <cell r="Y2111">
            <v>0</v>
          </cell>
          <cell r="Z2111">
            <v>6</v>
          </cell>
          <cell r="AA2111">
            <v>12</v>
          </cell>
          <cell r="AB2111">
            <v>18</v>
          </cell>
          <cell r="AC2111">
            <v>660</v>
          </cell>
        </row>
        <row r="2112">
          <cell r="V2112" t="str">
            <v>7009313LIGHT PINKHDA06SAASBD</v>
          </cell>
          <cell r="W2112">
            <v>666</v>
          </cell>
          <cell r="X2112">
            <v>912</v>
          </cell>
          <cell r="Y2112">
            <v>0</v>
          </cell>
          <cell r="Z2112">
            <v>216</v>
          </cell>
          <cell r="AA2112">
            <v>30</v>
          </cell>
          <cell r="AB2112">
            <v>246</v>
          </cell>
          <cell r="AC2112">
            <v>666</v>
          </cell>
        </row>
        <row r="2113">
          <cell r="V2113" t="str">
            <v>7059426GREENHDA12SADSBD</v>
          </cell>
          <cell r="W2113">
            <v>2292</v>
          </cell>
          <cell r="X2113">
            <v>2484</v>
          </cell>
          <cell r="Y2113">
            <v>0</v>
          </cell>
          <cell r="Z2113">
            <v>132</v>
          </cell>
          <cell r="AA2113">
            <v>60</v>
          </cell>
          <cell r="AB2113">
            <v>192</v>
          </cell>
          <cell r="AC2113">
            <v>2292</v>
          </cell>
        </row>
        <row r="2114">
          <cell r="V2114" t="str">
            <v>7059507BLACK ORANGEREGSBD</v>
          </cell>
          <cell r="W2114">
            <v>0</v>
          </cell>
          <cell r="X2114">
            <v>12</v>
          </cell>
          <cell r="Y2114">
            <v>0</v>
          </cell>
          <cell r="Z2114">
            <v>12</v>
          </cell>
          <cell r="AA2114">
            <v>0</v>
          </cell>
          <cell r="AB2114">
            <v>12</v>
          </cell>
          <cell r="AC2114">
            <v>0</v>
          </cell>
        </row>
        <row r="2115">
          <cell r="V2115" t="str">
            <v>7131638ROSEHDA06SAASBD</v>
          </cell>
          <cell r="W2115">
            <v>-1086</v>
          </cell>
          <cell r="X2115">
            <v>0</v>
          </cell>
          <cell r="Y2115">
            <v>1098</v>
          </cell>
          <cell r="Z2115">
            <v>1086</v>
          </cell>
          <cell r="AA2115">
            <v>0</v>
          </cell>
          <cell r="AB2115">
            <v>1086</v>
          </cell>
          <cell r="AC2115">
            <v>12</v>
          </cell>
          <cell r="AD2115">
            <v>1098</v>
          </cell>
          <cell r="AE2115">
            <v>46071</v>
          </cell>
        </row>
        <row r="2116">
          <cell r="V2116" t="str">
            <v>7209317PINK CREAMHDMCREGSBD</v>
          </cell>
          <cell r="W2116">
            <v>60</v>
          </cell>
          <cell r="X2116">
            <v>60</v>
          </cell>
          <cell r="Y2116">
            <v>0</v>
          </cell>
          <cell r="Z2116">
            <v>0</v>
          </cell>
          <cell r="AA2116">
            <v>0</v>
          </cell>
          <cell r="AB2116">
            <v>0</v>
          </cell>
          <cell r="AC2116">
            <v>60</v>
          </cell>
        </row>
        <row r="2117">
          <cell r="V2117" t="str">
            <v>7221603PURPLEHDMCREGSBD</v>
          </cell>
          <cell r="W2117">
            <v>-48</v>
          </cell>
          <cell r="X2117">
            <v>0</v>
          </cell>
          <cell r="Y2117">
            <v>48</v>
          </cell>
          <cell r="Z2117">
            <v>48</v>
          </cell>
          <cell r="AA2117">
            <v>0</v>
          </cell>
          <cell r="AB2117">
            <v>48</v>
          </cell>
          <cell r="AC2117">
            <v>0</v>
          </cell>
          <cell r="AD2117">
            <v>48</v>
          </cell>
          <cell r="AE2117">
            <v>46071</v>
          </cell>
        </row>
        <row r="2118">
          <cell r="V2118" t="str">
            <v>7230222PINKREGSBD</v>
          </cell>
          <cell r="W2118">
            <v>6</v>
          </cell>
          <cell r="X2118">
            <v>6</v>
          </cell>
          <cell r="Y2118">
            <v>0</v>
          </cell>
          <cell r="Z2118">
            <v>0</v>
          </cell>
          <cell r="AA2118">
            <v>0</v>
          </cell>
          <cell r="AB2118">
            <v>0</v>
          </cell>
          <cell r="AC2118">
            <v>6</v>
          </cell>
        </row>
        <row r="2119">
          <cell r="V2119" t="str">
            <v>7272409WHITEHDA06SABSBD</v>
          </cell>
          <cell r="W2119">
            <v>18</v>
          </cell>
          <cell r="X2119">
            <v>18</v>
          </cell>
          <cell r="Y2119">
            <v>0</v>
          </cell>
          <cell r="Z2119">
            <v>0</v>
          </cell>
          <cell r="AA2119">
            <v>0</v>
          </cell>
          <cell r="AB2119">
            <v>0</v>
          </cell>
          <cell r="AC2119">
            <v>18</v>
          </cell>
        </row>
        <row r="2120">
          <cell r="V2120" t="str">
            <v>7279510CAMOUFLAGEHDMCREGSBD</v>
          </cell>
          <cell r="W2120">
            <v>96</v>
          </cell>
          <cell r="X2120">
            <v>96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96</v>
          </cell>
        </row>
        <row r="2121">
          <cell r="V2121" t="str">
            <v>7284402TAN-BEIGEHDA06SACSBD</v>
          </cell>
          <cell r="W2121">
            <v>12</v>
          </cell>
          <cell r="X2121">
            <v>12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12</v>
          </cell>
        </row>
        <row r="2122">
          <cell r="V2122" t="str">
            <v>9959522BLUE TANHDA04S3YSBD</v>
          </cell>
          <cell r="W2122">
            <v>44</v>
          </cell>
          <cell r="X2122">
            <v>148</v>
          </cell>
          <cell r="Y2122">
            <v>0</v>
          </cell>
          <cell r="Z2122">
            <v>64</v>
          </cell>
          <cell r="AA2122">
            <v>40</v>
          </cell>
          <cell r="AB2122">
            <v>104</v>
          </cell>
          <cell r="AC2122">
            <v>44</v>
          </cell>
        </row>
        <row r="2123">
          <cell r="V2123" t="str">
            <v>9959524BLACKHDA04S0MSBD</v>
          </cell>
          <cell r="W2123">
            <v>744</v>
          </cell>
          <cell r="X2123">
            <v>848</v>
          </cell>
          <cell r="Y2123">
            <v>0</v>
          </cell>
          <cell r="Z2123">
            <v>72</v>
          </cell>
          <cell r="AA2123">
            <v>32</v>
          </cell>
          <cell r="AB2123">
            <v>104</v>
          </cell>
          <cell r="AC2123">
            <v>744</v>
          </cell>
        </row>
        <row r="2124">
          <cell r="V2124" t="str">
            <v>9959525BLACK REDHDA03S3YSBD</v>
          </cell>
          <cell r="W2124">
            <v>-6</v>
          </cell>
          <cell r="X2124">
            <v>138</v>
          </cell>
          <cell r="Y2124">
            <v>0</v>
          </cell>
          <cell r="Z2124">
            <v>15</v>
          </cell>
          <cell r="AA2124">
            <v>129</v>
          </cell>
          <cell r="AB2124">
            <v>144</v>
          </cell>
          <cell r="AC2124">
            <v>-6</v>
          </cell>
        </row>
        <row r="2125">
          <cell r="V2125" t="str">
            <v>S21G539LPTURQUOISEAMZCOMREGWMART</v>
          </cell>
          <cell r="W2125">
            <v>22</v>
          </cell>
          <cell r="X2125">
            <v>22</v>
          </cell>
          <cell r="Y2125">
            <v>0</v>
          </cell>
          <cell r="Z2125">
            <v>0</v>
          </cell>
          <cell r="AA2125">
            <v>0</v>
          </cell>
          <cell r="AB2125">
            <v>0</v>
          </cell>
          <cell r="AC2125">
            <v>22</v>
          </cell>
        </row>
        <row r="2126">
          <cell r="V2126" t="str">
            <v>CML8506ARSDARK BROWNREGSBD</v>
          </cell>
          <cell r="W2126">
            <v>6</v>
          </cell>
          <cell r="X2126">
            <v>6</v>
          </cell>
          <cell r="Y2126">
            <v>0</v>
          </cell>
          <cell r="Z2126">
            <v>0</v>
          </cell>
          <cell r="AA2126">
            <v>0</v>
          </cell>
          <cell r="AB2126">
            <v>0</v>
          </cell>
          <cell r="AC2126">
            <v>6</v>
          </cell>
        </row>
        <row r="2127">
          <cell r="V2127" t="str">
            <v>6549342GREY BLACKHDA06DBDSBD</v>
          </cell>
          <cell r="W2127">
            <v>252</v>
          </cell>
          <cell r="X2127">
            <v>270</v>
          </cell>
          <cell r="Y2127">
            <v>0</v>
          </cell>
          <cell r="Z2127">
            <v>6</v>
          </cell>
          <cell r="AA2127">
            <v>12</v>
          </cell>
          <cell r="AB2127">
            <v>18</v>
          </cell>
          <cell r="AC2127">
            <v>252</v>
          </cell>
        </row>
        <row r="2128">
          <cell r="V2128" t="str">
            <v>6570215GREYREGSBD</v>
          </cell>
          <cell r="W2128">
            <v>3</v>
          </cell>
          <cell r="X2128">
            <v>3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3</v>
          </cell>
        </row>
        <row r="2129">
          <cell r="V2129" t="str">
            <v>6570215GREYHDA03S54SBD</v>
          </cell>
          <cell r="W2129">
            <v>381</v>
          </cell>
          <cell r="X2129">
            <v>465</v>
          </cell>
          <cell r="Y2129">
            <v>0</v>
          </cell>
          <cell r="Z2129">
            <v>66</v>
          </cell>
          <cell r="AA2129">
            <v>18</v>
          </cell>
          <cell r="AB2129">
            <v>84</v>
          </cell>
          <cell r="AC2129">
            <v>381</v>
          </cell>
        </row>
        <row r="2130">
          <cell r="V2130" t="str">
            <v>6570925BLACKHDA03S3TSBD</v>
          </cell>
          <cell r="W2130">
            <v>21</v>
          </cell>
          <cell r="X2130">
            <v>21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21</v>
          </cell>
        </row>
        <row r="2131">
          <cell r="V2131" t="str">
            <v>6580215GREYHDA03S67SBD</v>
          </cell>
          <cell r="W2131">
            <v>408</v>
          </cell>
          <cell r="X2131">
            <v>429</v>
          </cell>
          <cell r="Y2131">
            <v>0</v>
          </cell>
          <cell r="Z2131">
            <v>6</v>
          </cell>
          <cell r="AA2131">
            <v>15</v>
          </cell>
          <cell r="AB2131">
            <v>21</v>
          </cell>
          <cell r="AC2131">
            <v>408</v>
          </cell>
        </row>
        <row r="2132">
          <cell r="V2132" t="str">
            <v>7009319PINK BLACK WHITEHDMCREGSBD</v>
          </cell>
          <cell r="W2132">
            <v>310</v>
          </cell>
          <cell r="X2132">
            <v>310</v>
          </cell>
          <cell r="Y2132">
            <v>0</v>
          </cell>
          <cell r="Z2132">
            <v>0</v>
          </cell>
          <cell r="AA2132">
            <v>0</v>
          </cell>
          <cell r="AB2132">
            <v>0</v>
          </cell>
          <cell r="AC2132">
            <v>310</v>
          </cell>
        </row>
        <row r="2133">
          <cell r="V2133" t="str">
            <v>7009329LIGHT PINKHDA12SADSBD</v>
          </cell>
          <cell r="W2133">
            <v>1920</v>
          </cell>
          <cell r="X2133">
            <v>1968</v>
          </cell>
          <cell r="Y2133">
            <v>0</v>
          </cell>
          <cell r="Z2133">
            <v>36</v>
          </cell>
          <cell r="AA2133">
            <v>12</v>
          </cell>
          <cell r="AB2133">
            <v>48</v>
          </cell>
          <cell r="AC2133">
            <v>1920</v>
          </cell>
        </row>
        <row r="2134">
          <cell r="V2134" t="str">
            <v>7009505BLACK PINKREGSBD</v>
          </cell>
          <cell r="W2134">
            <v>12</v>
          </cell>
          <cell r="X2134">
            <v>12</v>
          </cell>
          <cell r="Y2134">
            <v>0</v>
          </cell>
          <cell r="Z2134">
            <v>0</v>
          </cell>
          <cell r="AA2134">
            <v>0</v>
          </cell>
          <cell r="AB2134">
            <v>0</v>
          </cell>
          <cell r="AC2134">
            <v>12</v>
          </cell>
        </row>
        <row r="2135">
          <cell r="V2135" t="str">
            <v>7059311ORANGEHDA06SAASBD</v>
          </cell>
          <cell r="W2135">
            <v>1180</v>
          </cell>
          <cell r="X2135">
            <v>1252</v>
          </cell>
          <cell r="Y2135">
            <v>0</v>
          </cell>
          <cell r="Z2135">
            <v>48</v>
          </cell>
          <cell r="AA2135">
            <v>24</v>
          </cell>
          <cell r="AB2135">
            <v>72</v>
          </cell>
          <cell r="AC2135">
            <v>1180</v>
          </cell>
        </row>
        <row r="2136">
          <cell r="V2136" t="str">
            <v>7059327ORANGEHDA12SADSBD</v>
          </cell>
          <cell r="W2136">
            <v>2352</v>
          </cell>
          <cell r="X2136">
            <v>2400</v>
          </cell>
          <cell r="Y2136">
            <v>0</v>
          </cell>
          <cell r="Z2136">
            <v>12</v>
          </cell>
          <cell r="AA2136">
            <v>36</v>
          </cell>
          <cell r="AB2136">
            <v>48</v>
          </cell>
          <cell r="AC2136">
            <v>2352</v>
          </cell>
        </row>
        <row r="2137">
          <cell r="V2137" t="str">
            <v>7150914BLACKHDA03SAASBD</v>
          </cell>
          <cell r="W2137">
            <v>639</v>
          </cell>
          <cell r="X2137">
            <v>807</v>
          </cell>
          <cell r="Y2137">
            <v>0</v>
          </cell>
          <cell r="Z2137">
            <v>153</v>
          </cell>
          <cell r="AA2137">
            <v>15</v>
          </cell>
          <cell r="AB2137">
            <v>168</v>
          </cell>
          <cell r="AC2137">
            <v>639</v>
          </cell>
        </row>
        <row r="2138">
          <cell r="V2138" t="str">
            <v>7220222PINKREGSBD</v>
          </cell>
          <cell r="W2138">
            <v>6</v>
          </cell>
          <cell r="X2138">
            <v>6</v>
          </cell>
          <cell r="Y2138">
            <v>0</v>
          </cell>
          <cell r="Z2138">
            <v>0</v>
          </cell>
          <cell r="AA2138">
            <v>0</v>
          </cell>
          <cell r="AB2138">
            <v>0</v>
          </cell>
          <cell r="AC2138">
            <v>6</v>
          </cell>
        </row>
        <row r="2139">
          <cell r="V2139" t="str">
            <v>7222524BLACKHDA06SACSBD</v>
          </cell>
          <cell r="W2139">
            <v>30</v>
          </cell>
          <cell r="X2139">
            <v>30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30</v>
          </cell>
        </row>
        <row r="2140">
          <cell r="V2140" t="str">
            <v>7223210CREAMHDA06SABSBD</v>
          </cell>
          <cell r="W2140">
            <v>282</v>
          </cell>
          <cell r="X2140">
            <v>282</v>
          </cell>
          <cell r="Y2140">
            <v>0</v>
          </cell>
          <cell r="Z2140">
            <v>0</v>
          </cell>
          <cell r="AA2140">
            <v>0</v>
          </cell>
          <cell r="AB2140">
            <v>0</v>
          </cell>
          <cell r="AC2140">
            <v>282</v>
          </cell>
        </row>
        <row r="2141">
          <cell r="V2141" t="str">
            <v>7233210CREAMHDA06SACSBD</v>
          </cell>
          <cell r="W2141">
            <v>258</v>
          </cell>
          <cell r="X2141">
            <v>258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258</v>
          </cell>
        </row>
        <row r="2142">
          <cell r="V2142" t="str">
            <v>7234406LIGHT PURPLEHDA06SACSBD</v>
          </cell>
          <cell r="W2142">
            <v>6</v>
          </cell>
          <cell r="X2142">
            <v>6</v>
          </cell>
          <cell r="Y2142">
            <v>0</v>
          </cell>
          <cell r="Z2142">
            <v>0</v>
          </cell>
          <cell r="AA2142">
            <v>0</v>
          </cell>
          <cell r="AB2142">
            <v>0</v>
          </cell>
          <cell r="AC2142">
            <v>6</v>
          </cell>
        </row>
        <row r="2143">
          <cell r="V2143" t="str">
            <v>7259305ORANGE BLACKHDA12SAFSBD</v>
          </cell>
          <cell r="W2143">
            <v>1104</v>
          </cell>
          <cell r="X2143">
            <v>1224</v>
          </cell>
          <cell r="Y2143">
            <v>0</v>
          </cell>
          <cell r="Z2143">
            <v>96</v>
          </cell>
          <cell r="AA2143">
            <v>24</v>
          </cell>
          <cell r="AB2143">
            <v>120</v>
          </cell>
          <cell r="AC2143">
            <v>1104</v>
          </cell>
        </row>
        <row r="2144">
          <cell r="V2144" t="str">
            <v>7270211BLACKHDA06SABSBD</v>
          </cell>
          <cell r="W2144">
            <v>2238</v>
          </cell>
          <cell r="X2144">
            <v>2256</v>
          </cell>
          <cell r="Y2144">
            <v>0</v>
          </cell>
          <cell r="Z2144">
            <v>6</v>
          </cell>
          <cell r="AA2144">
            <v>12</v>
          </cell>
          <cell r="AB2144">
            <v>18</v>
          </cell>
          <cell r="AC2144">
            <v>2238</v>
          </cell>
        </row>
        <row r="2145">
          <cell r="V2145" t="str">
            <v>7280237BLACKHDA06SACSBD</v>
          </cell>
          <cell r="W2145">
            <v>1062</v>
          </cell>
          <cell r="X2145">
            <v>1104</v>
          </cell>
          <cell r="Y2145">
            <v>0</v>
          </cell>
          <cell r="Z2145">
            <v>24</v>
          </cell>
          <cell r="AA2145">
            <v>18</v>
          </cell>
          <cell r="AB2145">
            <v>42</v>
          </cell>
          <cell r="AC2145">
            <v>1062</v>
          </cell>
        </row>
        <row r="2146">
          <cell r="V2146" t="str">
            <v>7282308ORANGEHDA06SACSBD</v>
          </cell>
          <cell r="W2146">
            <v>1116</v>
          </cell>
          <cell r="X2146">
            <v>1116</v>
          </cell>
          <cell r="Y2146">
            <v>0</v>
          </cell>
          <cell r="Z2146">
            <v>0</v>
          </cell>
          <cell r="AA2146">
            <v>0</v>
          </cell>
          <cell r="AB2146">
            <v>0</v>
          </cell>
          <cell r="AC2146">
            <v>1116</v>
          </cell>
        </row>
        <row r="2147">
          <cell r="V2147" t="str">
            <v>7283224ORANGEHDA06SACSBD</v>
          </cell>
          <cell r="W2147">
            <v>270</v>
          </cell>
          <cell r="X2147">
            <v>270</v>
          </cell>
          <cell r="Y2147">
            <v>0</v>
          </cell>
          <cell r="Z2147">
            <v>0</v>
          </cell>
          <cell r="AA2147">
            <v>0</v>
          </cell>
          <cell r="AB2147">
            <v>0</v>
          </cell>
          <cell r="AC2147">
            <v>270</v>
          </cell>
        </row>
        <row r="2148">
          <cell r="V2148" t="str">
            <v>8023531ORANGE BLACKHDA06FTASBD</v>
          </cell>
          <cell r="W2148">
            <v>6</v>
          </cell>
          <cell r="X2148">
            <v>30</v>
          </cell>
          <cell r="Y2148">
            <v>0</v>
          </cell>
          <cell r="Z2148">
            <v>6</v>
          </cell>
          <cell r="AA2148">
            <v>18</v>
          </cell>
          <cell r="AB2148">
            <v>24</v>
          </cell>
          <cell r="AC2148">
            <v>6</v>
          </cell>
        </row>
        <row r="2149">
          <cell r="V2149" t="str">
            <v>CML8506ARSTAN-BEIGEREGSBD</v>
          </cell>
          <cell r="W2149">
            <v>214</v>
          </cell>
          <cell r="X2149">
            <v>214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214</v>
          </cell>
        </row>
        <row r="2150">
          <cell r="V2150" t="str">
            <v>CML8506ARSTAUPEREGSBD</v>
          </cell>
          <cell r="W2150">
            <v>105</v>
          </cell>
          <cell r="X2150">
            <v>106</v>
          </cell>
          <cell r="Y2150">
            <v>0</v>
          </cell>
          <cell r="Z2150">
            <v>0</v>
          </cell>
          <cell r="AA2150">
            <v>1</v>
          </cell>
          <cell r="AB2150">
            <v>1</v>
          </cell>
          <cell r="AC2150">
            <v>105</v>
          </cell>
        </row>
        <row r="2151">
          <cell r="V2151" t="str">
            <v>RMS3442ARSBLACK GREYREGSBD</v>
          </cell>
          <cell r="W2151">
            <v>36</v>
          </cell>
          <cell r="X2151">
            <v>36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36</v>
          </cell>
        </row>
        <row r="2152">
          <cell r="V2152" t="str">
            <v>F20G306OMPINKREGAMAZON</v>
          </cell>
          <cell r="W2152">
            <v>5</v>
          </cell>
          <cell r="X2152">
            <v>5</v>
          </cell>
          <cell r="Y2152">
            <v>0</v>
          </cell>
          <cell r="Z2152">
            <v>0</v>
          </cell>
          <cell r="AA2152">
            <v>0</v>
          </cell>
          <cell r="AB2152">
            <v>0</v>
          </cell>
          <cell r="AC2152">
            <v>5</v>
          </cell>
        </row>
        <row r="2153">
          <cell r="V2153" t="str">
            <v>F21B308NJREDREGAMAZON</v>
          </cell>
          <cell r="W2153">
            <v>2</v>
          </cell>
          <cell r="X2153">
            <v>2</v>
          </cell>
          <cell r="Y2153">
            <v>0</v>
          </cell>
          <cell r="Z2153">
            <v>0</v>
          </cell>
          <cell r="AA2153">
            <v>0</v>
          </cell>
          <cell r="AB2153">
            <v>0</v>
          </cell>
          <cell r="AC2153">
            <v>2</v>
          </cell>
        </row>
        <row r="2154">
          <cell r="V2154" t="str">
            <v>F22B360BVBLACK GREYREGAMAZON</v>
          </cell>
          <cell r="W2154">
            <v>1</v>
          </cell>
          <cell r="X2154">
            <v>1</v>
          </cell>
          <cell r="Y2154">
            <v>0</v>
          </cell>
          <cell r="Z2154">
            <v>0</v>
          </cell>
          <cell r="AA2154">
            <v>0</v>
          </cell>
          <cell r="AB2154">
            <v>0</v>
          </cell>
          <cell r="AC2154">
            <v>1</v>
          </cell>
        </row>
        <row r="2155">
          <cell r="V2155" t="str">
            <v>F23B100BVBLUE BLACKREGAMAZON</v>
          </cell>
          <cell r="W2155">
            <v>9</v>
          </cell>
          <cell r="X2155">
            <v>9</v>
          </cell>
          <cell r="Y2155">
            <v>0</v>
          </cell>
          <cell r="Z2155">
            <v>0</v>
          </cell>
          <cell r="AA2155">
            <v>0</v>
          </cell>
          <cell r="AB2155">
            <v>0</v>
          </cell>
          <cell r="AC2155">
            <v>9</v>
          </cell>
        </row>
        <row r="2156">
          <cell r="V2156" t="str">
            <v>S22B050SFBLUEAMZCOMREGSBD</v>
          </cell>
          <cell r="W2156">
            <v>8</v>
          </cell>
          <cell r="X2156">
            <v>8</v>
          </cell>
          <cell r="Y2156">
            <v>0</v>
          </cell>
          <cell r="Z2156">
            <v>0</v>
          </cell>
          <cell r="AA2156">
            <v>0</v>
          </cell>
          <cell r="AB2156">
            <v>0</v>
          </cell>
          <cell r="AC2156">
            <v>8</v>
          </cell>
        </row>
        <row r="2157">
          <cell r="V2157" t="str">
            <v>CML8506ARSBROWNREGSBD</v>
          </cell>
          <cell r="W2157">
            <v>46</v>
          </cell>
          <cell r="X2157">
            <v>46</v>
          </cell>
          <cell r="Y2157">
            <v>0</v>
          </cell>
          <cell r="Z2157">
            <v>0</v>
          </cell>
          <cell r="AA2157">
            <v>0</v>
          </cell>
          <cell r="AB2157">
            <v>0</v>
          </cell>
          <cell r="AC2157">
            <v>46</v>
          </cell>
        </row>
        <row r="2158">
          <cell r="V2158" t="str">
            <v>FML3847ARSBROWN BROWNREGSBD</v>
          </cell>
          <cell r="W2158">
            <v>1</v>
          </cell>
          <cell r="X2158">
            <v>1</v>
          </cell>
          <cell r="Y2158">
            <v>0</v>
          </cell>
          <cell r="Z2158">
            <v>0</v>
          </cell>
          <cell r="AA2158">
            <v>0</v>
          </cell>
          <cell r="AB2158">
            <v>0</v>
          </cell>
          <cell r="AC2158">
            <v>1</v>
          </cell>
        </row>
        <row r="2159">
          <cell r="V2159" t="str">
            <v>RMS3442ARSGREY AND GREYREGSBD</v>
          </cell>
          <cell r="W2159">
            <v>12</v>
          </cell>
          <cell r="X2159">
            <v>12</v>
          </cell>
          <cell r="Y2159">
            <v>0</v>
          </cell>
          <cell r="Z2159">
            <v>0</v>
          </cell>
          <cell r="AA2159">
            <v>0</v>
          </cell>
          <cell r="AB2159">
            <v>0</v>
          </cell>
          <cell r="AC2159">
            <v>12</v>
          </cell>
        </row>
        <row r="2160">
          <cell r="V2160" t="str">
            <v>8030400RED BLACKHDA06DPJSBD</v>
          </cell>
          <cell r="W2160">
            <v>12</v>
          </cell>
          <cell r="X2160">
            <v>12</v>
          </cell>
          <cell r="Y2160">
            <v>0</v>
          </cell>
          <cell r="Z2160">
            <v>0</v>
          </cell>
          <cell r="AA2160">
            <v>0</v>
          </cell>
          <cell r="AB2160">
            <v>0</v>
          </cell>
          <cell r="AC2160">
            <v>12</v>
          </cell>
        </row>
        <row r="2161">
          <cell r="V2161" t="str">
            <v>S22BT702SSTURQUOISEREGAMAZON</v>
          </cell>
          <cell r="W2161">
            <v>2</v>
          </cell>
          <cell r="X2161">
            <v>2</v>
          </cell>
          <cell r="Y2161">
            <v>0</v>
          </cell>
          <cell r="Z2161">
            <v>0</v>
          </cell>
          <cell r="AA2161">
            <v>0</v>
          </cell>
          <cell r="AB2161">
            <v>0</v>
          </cell>
          <cell r="AC2161">
            <v>2</v>
          </cell>
        </row>
        <row r="2162">
          <cell r="V2162" t="str">
            <v>S23GT1003GHPINKREGAMAZON</v>
          </cell>
          <cell r="W2162">
            <v>26</v>
          </cell>
          <cell r="X2162">
            <v>26</v>
          </cell>
          <cell r="Y2162">
            <v>0</v>
          </cell>
          <cell r="Z2162">
            <v>0</v>
          </cell>
          <cell r="AA2162">
            <v>0</v>
          </cell>
          <cell r="AB2162">
            <v>0</v>
          </cell>
          <cell r="AC2162">
            <v>26</v>
          </cell>
        </row>
        <row r="2163">
          <cell r="V2163" t="str">
            <v>CML8506ARSNAVYREGSBD</v>
          </cell>
          <cell r="W2163">
            <v>64</v>
          </cell>
          <cell r="X2163">
            <v>64</v>
          </cell>
          <cell r="Y2163">
            <v>0</v>
          </cell>
          <cell r="Z2163">
            <v>0</v>
          </cell>
          <cell r="AA2163">
            <v>0</v>
          </cell>
          <cell r="AB2163">
            <v>0</v>
          </cell>
          <cell r="AC2163">
            <v>64</v>
          </cell>
        </row>
        <row r="2164">
          <cell r="V2164" t="str">
            <v>FMS9684WRSLIME GREYWMT10F18DI</v>
          </cell>
          <cell r="W2164">
            <v>-12650</v>
          </cell>
          <cell r="X2164">
            <v>0</v>
          </cell>
          <cell r="Y2164">
            <v>12650</v>
          </cell>
          <cell r="Z2164">
            <v>12650</v>
          </cell>
          <cell r="AA2164">
            <v>0</v>
          </cell>
          <cell r="AB2164">
            <v>12650</v>
          </cell>
          <cell r="AC2164">
            <v>-9510</v>
          </cell>
          <cell r="AD2164">
            <v>10</v>
          </cell>
          <cell r="AE2164">
            <v>45966</v>
          </cell>
          <cell r="AF2164">
            <v>130</v>
          </cell>
          <cell r="AG2164">
            <v>45990</v>
          </cell>
          <cell r="AH2164">
            <v>1290</v>
          </cell>
          <cell r="AI2164">
            <v>46000</v>
          </cell>
          <cell r="AJ2164">
            <v>1710</v>
          </cell>
          <cell r="AK2164">
            <v>46001</v>
          </cell>
        </row>
        <row r="2165">
          <cell r="V2165" t="str">
            <v>FMS9857AASBLACKHREGSBD</v>
          </cell>
          <cell r="W2165">
            <v>-19</v>
          </cell>
          <cell r="X2165">
            <v>0</v>
          </cell>
          <cell r="Y2165">
            <v>1200</v>
          </cell>
          <cell r="Z2165">
            <v>19</v>
          </cell>
          <cell r="AA2165">
            <v>0</v>
          </cell>
          <cell r="AB2165">
            <v>19</v>
          </cell>
          <cell r="AC2165">
            <v>1181</v>
          </cell>
          <cell r="AD2165">
            <v>1200</v>
          </cell>
          <cell r="AE2165">
            <v>46061</v>
          </cell>
        </row>
        <row r="2166">
          <cell r="V2166" t="str">
            <v>FMS9857AASNAVYHREGSBD</v>
          </cell>
          <cell r="W2166">
            <v>-19</v>
          </cell>
          <cell r="X2166">
            <v>0</v>
          </cell>
          <cell r="Y2166">
            <v>1200</v>
          </cell>
          <cell r="Z2166">
            <v>19</v>
          </cell>
          <cell r="AA2166">
            <v>0</v>
          </cell>
          <cell r="AB2166">
            <v>19</v>
          </cell>
          <cell r="AC2166">
            <v>1181</v>
          </cell>
          <cell r="AD2166">
            <v>1200</v>
          </cell>
          <cell r="AE2166">
            <v>46061</v>
          </cell>
        </row>
        <row r="2167">
          <cell r="V2167" t="str">
            <v>FMS9933AASGREYXREGSBD</v>
          </cell>
          <cell r="W2167">
            <v>0</v>
          </cell>
          <cell r="X2167">
            <v>0</v>
          </cell>
          <cell r="Y2167">
            <v>2400</v>
          </cell>
          <cell r="Z2167">
            <v>0</v>
          </cell>
          <cell r="AA2167">
            <v>0</v>
          </cell>
          <cell r="AB2167">
            <v>0</v>
          </cell>
          <cell r="AC2167">
            <v>2400</v>
          </cell>
          <cell r="AD2167">
            <v>2400</v>
          </cell>
          <cell r="AE2167">
            <v>46061</v>
          </cell>
        </row>
        <row r="2168">
          <cell r="V2168" t="str">
            <v>FMS9934AASNAVYXREGSBD</v>
          </cell>
          <cell r="W2168">
            <v>0</v>
          </cell>
          <cell r="X2168">
            <v>0</v>
          </cell>
          <cell r="Y2168">
            <v>1812</v>
          </cell>
          <cell r="Z2168">
            <v>0</v>
          </cell>
          <cell r="AA2168">
            <v>0</v>
          </cell>
          <cell r="AB2168">
            <v>0</v>
          </cell>
          <cell r="AC2168">
            <v>1812</v>
          </cell>
          <cell r="AD2168">
            <v>1812</v>
          </cell>
          <cell r="AE2168">
            <v>46061</v>
          </cell>
        </row>
        <row r="2169">
          <cell r="V2169" t="str">
            <v>FPS1061WPLBROWNWMTREGDI</v>
          </cell>
          <cell r="W2169">
            <v>-105072</v>
          </cell>
          <cell r="X2169">
            <v>0</v>
          </cell>
          <cell r="Y2169">
            <v>105072</v>
          </cell>
          <cell r="Z2169">
            <v>105072</v>
          </cell>
          <cell r="AA2169">
            <v>0</v>
          </cell>
          <cell r="AB2169">
            <v>105072</v>
          </cell>
          <cell r="AC2169">
            <v>-19440</v>
          </cell>
          <cell r="AD2169">
            <v>15744</v>
          </cell>
          <cell r="AE2169">
            <v>46021</v>
          </cell>
          <cell r="AF2169">
            <v>21036</v>
          </cell>
          <cell r="AG2169">
            <v>46042</v>
          </cell>
          <cell r="AH2169">
            <v>26724</v>
          </cell>
          <cell r="AI2169">
            <v>46063</v>
          </cell>
          <cell r="AJ2169">
            <v>22128</v>
          </cell>
          <cell r="AK2169">
            <v>46091</v>
          </cell>
        </row>
        <row r="2170">
          <cell r="V2170" t="str">
            <v>FPS9949APLPINKMJRREGSBD</v>
          </cell>
          <cell r="W2170">
            <v>-2892</v>
          </cell>
          <cell r="X2170">
            <v>0</v>
          </cell>
          <cell r="Y2170">
            <v>2892</v>
          </cell>
          <cell r="Z2170">
            <v>2892</v>
          </cell>
          <cell r="AA2170">
            <v>0</v>
          </cell>
          <cell r="AB2170">
            <v>2892</v>
          </cell>
          <cell r="AC2170">
            <v>0</v>
          </cell>
          <cell r="AD2170">
            <v>1452</v>
          </cell>
          <cell r="AE2170">
            <v>46093</v>
          </cell>
          <cell r="AF2170">
            <v>1440</v>
          </cell>
          <cell r="AG2170">
            <v>46132</v>
          </cell>
        </row>
        <row r="2171">
          <cell r="V2171" t="str">
            <v>FTS4368ARDBLUEAMZCOMREGSBD</v>
          </cell>
          <cell r="W2171">
            <v>2800</v>
          </cell>
          <cell r="X2171">
            <v>2800</v>
          </cell>
          <cell r="Y2171">
            <v>0</v>
          </cell>
          <cell r="Z2171">
            <v>0</v>
          </cell>
          <cell r="AA2171">
            <v>0</v>
          </cell>
          <cell r="AB2171">
            <v>0</v>
          </cell>
          <cell r="AC2171">
            <v>2800</v>
          </cell>
        </row>
        <row r="2172">
          <cell r="V2172" t="str">
            <v>FTS7046APABLUE GREENREGAMAZON</v>
          </cell>
          <cell r="W2172">
            <v>41</v>
          </cell>
          <cell r="X2172">
            <v>41</v>
          </cell>
          <cell r="Y2172">
            <v>0</v>
          </cell>
          <cell r="Z2172">
            <v>0</v>
          </cell>
          <cell r="AA2172">
            <v>0</v>
          </cell>
          <cell r="AB2172">
            <v>0</v>
          </cell>
          <cell r="AC2172">
            <v>41</v>
          </cell>
        </row>
        <row r="2173">
          <cell r="V2173" t="str">
            <v>FTS8683WPLBLUEWMT06F11DI</v>
          </cell>
          <cell r="W2173">
            <v>-12618</v>
          </cell>
          <cell r="X2173">
            <v>0</v>
          </cell>
          <cell r="Y2173">
            <v>12618</v>
          </cell>
          <cell r="Z2173">
            <v>12618</v>
          </cell>
          <cell r="AA2173">
            <v>0</v>
          </cell>
          <cell r="AB2173">
            <v>12618</v>
          </cell>
          <cell r="AC2173">
            <v>-5682</v>
          </cell>
          <cell r="AD2173">
            <v>30</v>
          </cell>
          <cell r="AE2173">
            <v>45990</v>
          </cell>
          <cell r="AF2173">
            <v>1500</v>
          </cell>
          <cell r="AG2173">
            <v>46000</v>
          </cell>
          <cell r="AH2173">
            <v>1734</v>
          </cell>
          <cell r="AI2173">
            <v>46001</v>
          </cell>
          <cell r="AJ2173">
            <v>3672</v>
          </cell>
          <cell r="AK2173">
            <v>46003</v>
          </cell>
        </row>
        <row r="2174">
          <cell r="V2174" t="str">
            <v>FTS9880APLRAINBOW MULTIIGS12F80DI</v>
          </cell>
          <cell r="W2174">
            <v>-9120</v>
          </cell>
          <cell r="X2174">
            <v>0</v>
          </cell>
          <cell r="Y2174">
            <v>9120</v>
          </cell>
          <cell r="Z2174">
            <v>9120</v>
          </cell>
          <cell r="AA2174">
            <v>0</v>
          </cell>
          <cell r="AB2174">
            <v>9120</v>
          </cell>
          <cell r="AC2174">
            <v>0</v>
          </cell>
          <cell r="AD2174">
            <v>4608</v>
          </cell>
          <cell r="AE2174">
            <v>45979</v>
          </cell>
          <cell r="AF2174">
            <v>1800</v>
          </cell>
          <cell r="AG2174">
            <v>46005</v>
          </cell>
          <cell r="AH2174">
            <v>2712</v>
          </cell>
          <cell r="AI2174">
            <v>46028</v>
          </cell>
        </row>
        <row r="2175">
          <cell r="V2175" t="str">
            <v>IGSRUG60S26ASSORTED COLORSIGSDI</v>
          </cell>
          <cell r="W2175">
            <v>-16380</v>
          </cell>
          <cell r="X2175">
            <v>0</v>
          </cell>
          <cell r="Y2175">
            <v>16380</v>
          </cell>
          <cell r="Z2175">
            <v>16380</v>
          </cell>
          <cell r="AA2175">
            <v>0</v>
          </cell>
          <cell r="AB2175">
            <v>16380</v>
          </cell>
          <cell r="AC2175">
            <v>0</v>
          </cell>
          <cell r="AD2175">
            <v>16380</v>
          </cell>
          <cell r="AE2175">
            <v>46108</v>
          </cell>
        </row>
        <row r="2176">
          <cell r="V2176" t="str">
            <v>SAMCLB96S261ASSORTED COLORSSAMCLBSBD</v>
          </cell>
          <cell r="W2176">
            <v>-4800</v>
          </cell>
          <cell r="X2176">
            <v>0</v>
          </cell>
          <cell r="Y2176">
            <v>4800</v>
          </cell>
          <cell r="Z2176">
            <v>4800</v>
          </cell>
          <cell r="AA2176">
            <v>0</v>
          </cell>
          <cell r="AB2176">
            <v>4800</v>
          </cell>
          <cell r="AC2176">
            <v>0</v>
          </cell>
          <cell r="AD2176">
            <v>4800</v>
          </cell>
          <cell r="AE2176">
            <v>46077</v>
          </cell>
        </row>
        <row r="2177">
          <cell r="V2177" t="str">
            <v>SBF6240AMTBLACKAMZCOMREGSBD</v>
          </cell>
          <cell r="W2177">
            <v>1967</v>
          </cell>
          <cell r="X2177">
            <v>1967</v>
          </cell>
          <cell r="Y2177">
            <v>0</v>
          </cell>
          <cell r="Z2177">
            <v>0</v>
          </cell>
          <cell r="AA2177">
            <v>0</v>
          </cell>
          <cell r="AB2177">
            <v>0</v>
          </cell>
          <cell r="AC2177">
            <v>1967</v>
          </cell>
        </row>
        <row r="2178">
          <cell r="V2178" t="str">
            <v>SBF7266CMTGREENH08D02SBD</v>
          </cell>
          <cell r="W2178">
            <v>0</v>
          </cell>
          <cell r="X2178">
            <v>5000</v>
          </cell>
          <cell r="Y2178">
            <v>0</v>
          </cell>
          <cell r="Z2178">
            <v>0</v>
          </cell>
          <cell r="AA2178">
            <v>5000</v>
          </cell>
          <cell r="AB2178">
            <v>5000</v>
          </cell>
          <cell r="AC2178">
            <v>0</v>
          </cell>
        </row>
        <row r="2179">
          <cell r="V2179" t="str">
            <v>SCK19151GOLDXREGSBD</v>
          </cell>
          <cell r="W2179">
            <v>0</v>
          </cell>
          <cell r="X2179">
            <v>2</v>
          </cell>
          <cell r="Y2179">
            <v>0</v>
          </cell>
          <cell r="Z2179">
            <v>0</v>
          </cell>
          <cell r="AA2179">
            <v>2</v>
          </cell>
          <cell r="AB2179">
            <v>2</v>
          </cell>
          <cell r="AC2179">
            <v>0</v>
          </cell>
        </row>
        <row r="2180">
          <cell r="V2180" t="str">
            <v>SCK19629LAVENDER MISTXREGSBD</v>
          </cell>
          <cell r="W2180">
            <v>-180</v>
          </cell>
          <cell r="X2180">
            <v>0</v>
          </cell>
          <cell r="Y2180">
            <v>876</v>
          </cell>
          <cell r="Z2180">
            <v>180</v>
          </cell>
          <cell r="AA2180">
            <v>0</v>
          </cell>
          <cell r="AB2180">
            <v>180</v>
          </cell>
          <cell r="AC2180">
            <v>696</v>
          </cell>
          <cell r="AD2180">
            <v>876</v>
          </cell>
          <cell r="AE2180">
            <v>46087</v>
          </cell>
        </row>
        <row r="2181">
          <cell r="V2181" t="str">
            <v>SCK264907KHAKIAMZCOMREGSBD</v>
          </cell>
          <cell r="W2181">
            <v>158</v>
          </cell>
          <cell r="X2181">
            <v>158</v>
          </cell>
          <cell r="Y2181">
            <v>0</v>
          </cell>
          <cell r="Z2181">
            <v>0</v>
          </cell>
          <cell r="AA2181">
            <v>0</v>
          </cell>
          <cell r="AB2181">
            <v>0</v>
          </cell>
          <cell r="AC2181">
            <v>158</v>
          </cell>
        </row>
        <row r="2182">
          <cell r="V2182" t="str">
            <v>SCK29140SAHARAXREGSBD</v>
          </cell>
          <cell r="W2182">
            <v>-350</v>
          </cell>
          <cell r="X2182">
            <v>0</v>
          </cell>
          <cell r="Y2182">
            <v>1140</v>
          </cell>
          <cell r="Z2182">
            <v>350</v>
          </cell>
          <cell r="AA2182">
            <v>0</v>
          </cell>
          <cell r="AB2182">
            <v>350</v>
          </cell>
          <cell r="AC2182">
            <v>790</v>
          </cell>
          <cell r="AD2182">
            <v>1140</v>
          </cell>
          <cell r="AE2182">
            <v>46092</v>
          </cell>
        </row>
        <row r="2183">
          <cell r="V2183" t="str">
            <v>SCK29144NAVYXREGSBD</v>
          </cell>
          <cell r="W2183">
            <v>-366</v>
          </cell>
          <cell r="X2183">
            <v>0</v>
          </cell>
          <cell r="Y2183">
            <v>900</v>
          </cell>
          <cell r="Z2183">
            <v>366</v>
          </cell>
          <cell r="AA2183">
            <v>0</v>
          </cell>
          <cell r="AB2183">
            <v>366</v>
          </cell>
          <cell r="AC2183">
            <v>534</v>
          </cell>
          <cell r="AD2183">
            <v>900</v>
          </cell>
          <cell r="AE2183">
            <v>46051</v>
          </cell>
        </row>
        <row r="2184">
          <cell r="V2184" t="str">
            <v>SGF8376APXYELLOWTCPCOMREGSBD</v>
          </cell>
          <cell r="W2184">
            <v>-3000</v>
          </cell>
          <cell r="X2184">
            <v>0</v>
          </cell>
          <cell r="Y2184">
            <v>3000</v>
          </cell>
          <cell r="Z2184">
            <v>3000</v>
          </cell>
          <cell r="AA2184">
            <v>0</v>
          </cell>
          <cell r="AB2184">
            <v>3000</v>
          </cell>
          <cell r="AC2184">
            <v>0</v>
          </cell>
          <cell r="AD2184">
            <v>3000</v>
          </cell>
          <cell r="AE2184">
            <v>45990</v>
          </cell>
        </row>
        <row r="2185">
          <cell r="V2185" t="str">
            <v>SLF2902PRRPINK12D07SBD</v>
          </cell>
          <cell r="W2185">
            <v>0</v>
          </cell>
          <cell r="X2185">
            <v>240</v>
          </cell>
          <cell r="Y2185">
            <v>0</v>
          </cell>
          <cell r="Z2185">
            <v>0</v>
          </cell>
          <cell r="AA2185">
            <v>240</v>
          </cell>
          <cell r="AB2185">
            <v>240</v>
          </cell>
          <cell r="AC2185">
            <v>0</v>
          </cell>
        </row>
        <row r="2186">
          <cell r="V2186" t="str">
            <v>SLF3381PRRPINKHREGSBD</v>
          </cell>
          <cell r="W2186">
            <v>0</v>
          </cell>
          <cell r="X2186">
            <v>7</v>
          </cell>
          <cell r="Y2186">
            <v>0</v>
          </cell>
          <cell r="Z2186">
            <v>7</v>
          </cell>
          <cell r="AA2186">
            <v>0</v>
          </cell>
          <cell r="AB2186">
            <v>7</v>
          </cell>
          <cell r="AC2186">
            <v>0</v>
          </cell>
        </row>
        <row r="2187">
          <cell r="V2187" t="str">
            <v>SLF6528AJBHOT PINKH12A35SBD</v>
          </cell>
          <cell r="W2187">
            <v>0</v>
          </cell>
          <cell r="X2187">
            <v>6000</v>
          </cell>
          <cell r="Y2187">
            <v>0</v>
          </cell>
          <cell r="Z2187">
            <v>6000</v>
          </cell>
          <cell r="AA2187">
            <v>0</v>
          </cell>
          <cell r="AB2187">
            <v>6000</v>
          </cell>
          <cell r="AC2187">
            <v>0</v>
          </cell>
        </row>
        <row r="2188">
          <cell r="V2188" t="str">
            <v>SLF6907XPNBLUSHREGAMAZON</v>
          </cell>
          <cell r="W2188">
            <v>1</v>
          </cell>
          <cell r="X2188">
            <v>1</v>
          </cell>
          <cell r="Y2188">
            <v>0</v>
          </cell>
          <cell r="Z2188">
            <v>0</v>
          </cell>
          <cell r="AA2188">
            <v>0</v>
          </cell>
          <cell r="AB2188">
            <v>0</v>
          </cell>
          <cell r="AC2188">
            <v>1</v>
          </cell>
        </row>
        <row r="2189">
          <cell r="V2189" t="str">
            <v>SLF7042AHWIVORYHREGSBD</v>
          </cell>
          <cell r="W2189">
            <v>529</v>
          </cell>
          <cell r="X2189">
            <v>529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529</v>
          </cell>
        </row>
        <row r="2190">
          <cell r="V2190" t="str">
            <v>SLF7423ARRBLUSHH12A35POETJX</v>
          </cell>
          <cell r="W2190">
            <v>600</v>
          </cell>
          <cell r="X2190">
            <v>600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600</v>
          </cell>
        </row>
        <row r="2191">
          <cell r="V2191" t="str">
            <v>SLF8044AJBIVORYH08A03SBD</v>
          </cell>
          <cell r="W2191">
            <v>3312</v>
          </cell>
          <cell r="X2191">
            <v>3312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3312</v>
          </cell>
        </row>
        <row r="2192">
          <cell r="V2192" t="str">
            <v>SLF8065ARRBLACKH12D11SBD</v>
          </cell>
          <cell r="W2192">
            <v>3876</v>
          </cell>
          <cell r="X2192">
            <v>3876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3876</v>
          </cell>
        </row>
        <row r="2193">
          <cell r="V2193" t="str">
            <v>SLF8096AJBAPRICOTH08A03SBD</v>
          </cell>
          <cell r="W2193">
            <v>0</v>
          </cell>
          <cell r="X2193">
            <v>3600</v>
          </cell>
          <cell r="Y2193">
            <v>0</v>
          </cell>
          <cell r="Z2193">
            <v>3600</v>
          </cell>
          <cell r="AA2193">
            <v>0</v>
          </cell>
          <cell r="AB2193">
            <v>3600</v>
          </cell>
          <cell r="AC2193">
            <v>0</v>
          </cell>
        </row>
        <row r="2194">
          <cell r="V2194" t="str">
            <v>SLF8465BLXBROWNH12A35SBD</v>
          </cell>
          <cell r="W2194">
            <v>2976</v>
          </cell>
          <cell r="X2194">
            <v>2976</v>
          </cell>
          <cell r="Y2194">
            <v>0</v>
          </cell>
          <cell r="Z2194">
            <v>0</v>
          </cell>
          <cell r="AA2194">
            <v>0</v>
          </cell>
          <cell r="AB2194">
            <v>0</v>
          </cell>
          <cell r="AC2194">
            <v>2976</v>
          </cell>
        </row>
        <row r="2195">
          <cell r="V2195" t="str">
            <v>SLF8639XJBPINKH08A03SBD</v>
          </cell>
          <cell r="W2195">
            <v>0</v>
          </cell>
          <cell r="X2195">
            <v>1200</v>
          </cell>
          <cell r="Y2195">
            <v>0</v>
          </cell>
          <cell r="Z2195">
            <v>1200</v>
          </cell>
          <cell r="AA2195">
            <v>0</v>
          </cell>
          <cell r="AB2195">
            <v>1200</v>
          </cell>
          <cell r="AC2195">
            <v>0</v>
          </cell>
        </row>
        <row r="2196">
          <cell r="V2196" t="str">
            <v>SLF8724ARRGREYH08A03SBD</v>
          </cell>
          <cell r="W2196">
            <v>640</v>
          </cell>
          <cell r="X2196">
            <v>640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640</v>
          </cell>
        </row>
        <row r="2197">
          <cell r="V2197" t="str">
            <v>SLF8724ARRGREYWMTCOMREGSBD</v>
          </cell>
          <cell r="W2197">
            <v>132</v>
          </cell>
          <cell r="X2197">
            <v>132</v>
          </cell>
          <cell r="Y2197">
            <v>0</v>
          </cell>
          <cell r="Z2197">
            <v>0</v>
          </cell>
          <cell r="AA2197">
            <v>0</v>
          </cell>
          <cell r="AB2197">
            <v>0</v>
          </cell>
          <cell r="AC2197">
            <v>132</v>
          </cell>
        </row>
        <row r="2198">
          <cell r="V2198" t="str">
            <v>SLF8831ABZIVORYH08A03SBD</v>
          </cell>
          <cell r="W2198">
            <v>2816</v>
          </cell>
          <cell r="X2198">
            <v>2816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2816</v>
          </cell>
        </row>
        <row r="2199">
          <cell r="V2199" t="str">
            <v>SLF8840AJBPINKH08A03SBD</v>
          </cell>
          <cell r="W2199">
            <v>0</v>
          </cell>
          <cell r="X2199">
            <v>2264</v>
          </cell>
          <cell r="Y2199">
            <v>0</v>
          </cell>
          <cell r="Z2199">
            <v>2264</v>
          </cell>
          <cell r="AA2199">
            <v>0</v>
          </cell>
          <cell r="AB2199">
            <v>2264</v>
          </cell>
          <cell r="AC2199">
            <v>0</v>
          </cell>
        </row>
        <row r="2200">
          <cell r="V2200" t="str">
            <v>SLF9229AHWIVORYH08A05SBD</v>
          </cell>
          <cell r="W2200">
            <v>1992</v>
          </cell>
          <cell r="X2200">
            <v>3192</v>
          </cell>
          <cell r="Y2200">
            <v>0</v>
          </cell>
          <cell r="Z2200">
            <v>0</v>
          </cell>
          <cell r="AA2200">
            <v>1200</v>
          </cell>
          <cell r="AB2200">
            <v>1200</v>
          </cell>
          <cell r="AC2200">
            <v>1992</v>
          </cell>
        </row>
        <row r="2201">
          <cell r="V2201" t="str">
            <v>SLF9757WPLLIGHT  TANWMTCOMREGDI</v>
          </cell>
          <cell r="W2201">
            <v>-192</v>
          </cell>
          <cell r="X2201">
            <v>0</v>
          </cell>
          <cell r="Y2201">
            <v>192</v>
          </cell>
          <cell r="Z2201">
            <v>192</v>
          </cell>
          <cell r="AA2201">
            <v>0</v>
          </cell>
          <cell r="AB2201">
            <v>192</v>
          </cell>
          <cell r="AC2201">
            <v>0</v>
          </cell>
          <cell r="AD2201">
            <v>192</v>
          </cell>
          <cell r="AE2201">
            <v>46046</v>
          </cell>
        </row>
        <row r="2202">
          <cell r="V2202" t="str">
            <v>SLF9765WPLPINKWMT09D17DI</v>
          </cell>
          <cell r="W2202">
            <v>-2160</v>
          </cell>
          <cell r="X2202">
            <v>0</v>
          </cell>
          <cell r="Y2202">
            <v>2160</v>
          </cell>
          <cell r="Z2202">
            <v>2160</v>
          </cell>
          <cell r="AA2202">
            <v>0</v>
          </cell>
          <cell r="AB2202">
            <v>2160</v>
          </cell>
          <cell r="AC2202">
            <v>-729</v>
          </cell>
          <cell r="AD2202">
            <v>270</v>
          </cell>
          <cell r="AE2202">
            <v>46011</v>
          </cell>
          <cell r="AF2202">
            <v>459</v>
          </cell>
          <cell r="AG2202">
            <v>46014</v>
          </cell>
          <cell r="AH2202">
            <v>504</v>
          </cell>
          <cell r="AI2202">
            <v>46015</v>
          </cell>
          <cell r="AJ2202">
            <v>198</v>
          </cell>
          <cell r="AK2202">
            <v>46017</v>
          </cell>
        </row>
        <row r="2203">
          <cell r="V2203" t="str">
            <v>SMF1754PDKBROWNJCPDCMREGSBD</v>
          </cell>
          <cell r="W2203">
            <v>0</v>
          </cell>
          <cell r="X2203">
            <v>3502</v>
          </cell>
          <cell r="Y2203">
            <v>0</v>
          </cell>
          <cell r="Z2203">
            <v>0</v>
          </cell>
          <cell r="AA2203">
            <v>3502</v>
          </cell>
          <cell r="AB2203">
            <v>3502</v>
          </cell>
          <cell r="AC2203">
            <v>0</v>
          </cell>
        </row>
        <row r="2204">
          <cell r="V2204" t="str">
            <v>SMF2848PDKBROWNREGSBD</v>
          </cell>
          <cell r="W2204">
            <v>1</v>
          </cell>
          <cell r="X2204">
            <v>1</v>
          </cell>
          <cell r="Y2204">
            <v>0</v>
          </cell>
          <cell r="Z2204">
            <v>0</v>
          </cell>
          <cell r="AA2204">
            <v>0</v>
          </cell>
          <cell r="AB2204">
            <v>0</v>
          </cell>
          <cell r="AC2204">
            <v>1</v>
          </cell>
        </row>
        <row r="2205">
          <cell r="V2205" t="str">
            <v>SMF4852ADKBROWNX06A35SBD</v>
          </cell>
          <cell r="W2205">
            <v>0</v>
          </cell>
          <cell r="X2205">
            <v>408</v>
          </cell>
          <cell r="Y2205">
            <v>0</v>
          </cell>
          <cell r="Z2205">
            <v>0</v>
          </cell>
          <cell r="AA2205">
            <v>408</v>
          </cell>
          <cell r="AB2205">
            <v>408</v>
          </cell>
          <cell r="AC2205">
            <v>0</v>
          </cell>
        </row>
        <row r="2206">
          <cell r="V2206" t="str">
            <v>SMF4854ADKGREYVTCREGSBD</v>
          </cell>
          <cell r="W2206">
            <v>0</v>
          </cell>
          <cell r="X2206">
            <v>621</v>
          </cell>
          <cell r="Y2206">
            <v>0</v>
          </cell>
          <cell r="Z2206">
            <v>0</v>
          </cell>
          <cell r="AA2206">
            <v>621</v>
          </cell>
          <cell r="AB2206">
            <v>621</v>
          </cell>
          <cell r="AC2206">
            <v>0</v>
          </cell>
        </row>
        <row r="2207">
          <cell r="V2207" t="str">
            <v>SMF4880ADKDARK GREYAMZCOMREGSBD</v>
          </cell>
          <cell r="W2207">
            <v>-60</v>
          </cell>
          <cell r="X2207">
            <v>502</v>
          </cell>
          <cell r="Y2207">
            <v>0</v>
          </cell>
          <cell r="Z2207">
            <v>0</v>
          </cell>
          <cell r="AA2207">
            <v>562</v>
          </cell>
          <cell r="AB2207">
            <v>562</v>
          </cell>
          <cell r="AC2207">
            <v>-60</v>
          </cell>
        </row>
        <row r="2208">
          <cell r="V2208" t="str">
            <v>SMF4934BIZTAN-BEIGEAMZCOMREGSBD</v>
          </cell>
          <cell r="W2208">
            <v>0</v>
          </cell>
          <cell r="X2208">
            <v>14</v>
          </cell>
          <cell r="Y2208">
            <v>0</v>
          </cell>
          <cell r="Z2208">
            <v>0</v>
          </cell>
          <cell r="AA2208">
            <v>14</v>
          </cell>
          <cell r="AB2208">
            <v>14</v>
          </cell>
          <cell r="AC2208">
            <v>0</v>
          </cell>
        </row>
        <row r="2209">
          <cell r="V2209" t="str">
            <v>SMF5142ARTCAMOUFLAGEREGAMAZON</v>
          </cell>
          <cell r="W2209">
            <v>2</v>
          </cell>
          <cell r="X2209">
            <v>2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2</v>
          </cell>
        </row>
        <row r="2210">
          <cell r="V2210" t="str">
            <v>SMF6807APLCHESTNUTMJRREGSBD</v>
          </cell>
          <cell r="W2210">
            <v>-6290</v>
          </cell>
          <cell r="X2210">
            <v>10</v>
          </cell>
          <cell r="Y2210">
            <v>6300</v>
          </cell>
          <cell r="Z2210">
            <v>6300</v>
          </cell>
          <cell r="AA2210">
            <v>0</v>
          </cell>
          <cell r="AB2210">
            <v>6300</v>
          </cell>
          <cell r="AC2210">
            <v>10</v>
          </cell>
          <cell r="AD2210">
            <v>4490</v>
          </cell>
          <cell r="AE2210">
            <v>45983</v>
          </cell>
          <cell r="AF2210">
            <v>1810</v>
          </cell>
          <cell r="AG2210">
            <v>45995</v>
          </cell>
        </row>
        <row r="2211">
          <cell r="V2211" t="str">
            <v>SMF7626APLGREYMJRREGSBD</v>
          </cell>
          <cell r="W2211">
            <v>-3810</v>
          </cell>
          <cell r="X2211">
            <v>0</v>
          </cell>
          <cell r="Y2211">
            <v>3810</v>
          </cell>
          <cell r="Z2211">
            <v>3810</v>
          </cell>
          <cell r="AA2211">
            <v>0</v>
          </cell>
          <cell r="AB2211">
            <v>3810</v>
          </cell>
          <cell r="AC2211">
            <v>0</v>
          </cell>
          <cell r="AD2211">
            <v>3010</v>
          </cell>
          <cell r="AE2211">
            <v>45983</v>
          </cell>
          <cell r="AF2211">
            <v>800</v>
          </cell>
          <cell r="AG2211">
            <v>45995</v>
          </cell>
        </row>
        <row r="2212">
          <cell r="V2212" t="str">
            <v>SOK19660GOLD METALLICSAMCOMREGSBD</v>
          </cell>
          <cell r="W2212">
            <v>-2016</v>
          </cell>
          <cell r="X2212">
            <v>0</v>
          </cell>
          <cell r="Y2212">
            <v>2016</v>
          </cell>
          <cell r="Z2212">
            <v>2016</v>
          </cell>
          <cell r="AA2212">
            <v>0</v>
          </cell>
          <cell r="AB2212">
            <v>2016</v>
          </cell>
          <cell r="AC2212">
            <v>0</v>
          </cell>
          <cell r="AD2212">
            <v>2016</v>
          </cell>
          <cell r="AE2212">
            <v>46071</v>
          </cell>
        </row>
        <row r="2213">
          <cell r="V2213" t="str">
            <v>STBF3947SSBLUEREGAMAZON</v>
          </cell>
          <cell r="W2213">
            <v>230</v>
          </cell>
          <cell r="X2213">
            <v>230</v>
          </cell>
          <cell r="Y2213">
            <v>0</v>
          </cell>
          <cell r="Z2213">
            <v>0</v>
          </cell>
          <cell r="AA2213">
            <v>0</v>
          </cell>
          <cell r="AB2213">
            <v>0</v>
          </cell>
          <cell r="AC2213">
            <v>230</v>
          </cell>
        </row>
        <row r="2214">
          <cell r="V2214" t="str">
            <v>STF6644APAPINKREGAMAZON</v>
          </cell>
          <cell r="W2214">
            <v>22</v>
          </cell>
          <cell r="X2214">
            <v>22</v>
          </cell>
          <cell r="Y2214">
            <v>0</v>
          </cell>
          <cell r="Z2214">
            <v>0</v>
          </cell>
          <cell r="AA2214">
            <v>0</v>
          </cell>
          <cell r="AB2214">
            <v>0</v>
          </cell>
          <cell r="AC2214">
            <v>22</v>
          </cell>
        </row>
        <row r="2215">
          <cell r="V2215" t="str">
            <v>STF8989APXYELLOWTCPCOMREGSBD</v>
          </cell>
          <cell r="W2215">
            <v>-3008</v>
          </cell>
          <cell r="X2215">
            <v>0</v>
          </cell>
          <cell r="Y2215">
            <v>3008</v>
          </cell>
          <cell r="Z2215">
            <v>3008</v>
          </cell>
          <cell r="AA2215">
            <v>0</v>
          </cell>
          <cell r="AB2215">
            <v>3008</v>
          </cell>
          <cell r="AC2215">
            <v>0</v>
          </cell>
          <cell r="AD2215">
            <v>3008</v>
          </cell>
          <cell r="AE2215">
            <v>45990</v>
          </cell>
        </row>
        <row r="2216">
          <cell r="V2216" t="str">
            <v>STF9917WPLPINKWMT10D03DI</v>
          </cell>
          <cell r="W2216">
            <v>-5040</v>
          </cell>
          <cell r="X2216">
            <v>0</v>
          </cell>
          <cell r="Y2216">
            <v>5040</v>
          </cell>
          <cell r="Z2216">
            <v>5040</v>
          </cell>
          <cell r="AA2216">
            <v>0</v>
          </cell>
          <cell r="AB2216">
            <v>5040</v>
          </cell>
          <cell r="AC2216">
            <v>-2740</v>
          </cell>
          <cell r="AD2216">
            <v>40</v>
          </cell>
          <cell r="AE2216">
            <v>45993</v>
          </cell>
          <cell r="AF2216">
            <v>610</v>
          </cell>
          <cell r="AG2216">
            <v>46007</v>
          </cell>
          <cell r="AH2216">
            <v>1200</v>
          </cell>
          <cell r="AI2216">
            <v>46010</v>
          </cell>
          <cell r="AJ2216">
            <v>450</v>
          </cell>
          <cell r="AK2216">
            <v>46011</v>
          </cell>
        </row>
        <row r="2217">
          <cell r="V2217" t="str">
            <v>STF9917WPLPINKWMT11D01DI</v>
          </cell>
          <cell r="W2217">
            <v>-21758</v>
          </cell>
          <cell r="X2217">
            <v>0</v>
          </cell>
          <cell r="Y2217">
            <v>21758</v>
          </cell>
          <cell r="Z2217">
            <v>21758</v>
          </cell>
          <cell r="AA2217">
            <v>0</v>
          </cell>
          <cell r="AB2217">
            <v>21758</v>
          </cell>
          <cell r="AC2217">
            <v>-12925</v>
          </cell>
          <cell r="AD2217">
            <v>44</v>
          </cell>
          <cell r="AE2217">
            <v>45993</v>
          </cell>
          <cell r="AF2217">
            <v>33</v>
          </cell>
          <cell r="AG2217">
            <v>46006</v>
          </cell>
          <cell r="AH2217">
            <v>2739</v>
          </cell>
          <cell r="AI2217">
            <v>46007</v>
          </cell>
          <cell r="AJ2217">
            <v>6017</v>
          </cell>
          <cell r="AK2217">
            <v>46010</v>
          </cell>
        </row>
        <row r="2218">
          <cell r="V2218" t="str">
            <v>STK167685WHITEREGAMAZON</v>
          </cell>
          <cell r="W2218">
            <v>43</v>
          </cell>
          <cell r="X2218">
            <v>43</v>
          </cell>
          <cell r="Y2218">
            <v>0</v>
          </cell>
          <cell r="Z2218">
            <v>0</v>
          </cell>
          <cell r="AA2218">
            <v>0</v>
          </cell>
          <cell r="AB2218">
            <v>0</v>
          </cell>
          <cell r="AC2218">
            <v>43</v>
          </cell>
        </row>
        <row r="2219">
          <cell r="V2219" t="str">
            <v>STK167685WHITEAMZCOMREGSBD</v>
          </cell>
          <cell r="W2219">
            <v>120</v>
          </cell>
          <cell r="X2219">
            <v>120</v>
          </cell>
          <cell r="Y2219">
            <v>0</v>
          </cell>
          <cell r="Z2219">
            <v>0</v>
          </cell>
          <cell r="AA2219">
            <v>0</v>
          </cell>
          <cell r="AB2219">
            <v>0</v>
          </cell>
          <cell r="AC2219">
            <v>120</v>
          </cell>
        </row>
        <row r="2220">
          <cell r="V2220" t="str">
            <v>STK167685WHITENORREGSBD</v>
          </cell>
          <cell r="W2220">
            <v>39</v>
          </cell>
          <cell r="X2220">
            <v>39</v>
          </cell>
          <cell r="Y2220">
            <v>0</v>
          </cell>
          <cell r="Z2220">
            <v>0</v>
          </cell>
          <cell r="AA2220">
            <v>0</v>
          </cell>
          <cell r="AB2220">
            <v>0</v>
          </cell>
          <cell r="AC2220">
            <v>39</v>
          </cell>
        </row>
        <row r="2221">
          <cell r="V2221" t="str">
            <v>STK19108CHEETAHX12F27SBD</v>
          </cell>
          <cell r="W2221">
            <v>12</v>
          </cell>
          <cell r="X2221">
            <v>12</v>
          </cell>
          <cell r="Y2221">
            <v>0</v>
          </cell>
          <cell r="Z2221">
            <v>0</v>
          </cell>
          <cell r="AA2221">
            <v>0</v>
          </cell>
          <cell r="AB2221">
            <v>0</v>
          </cell>
          <cell r="AC2221">
            <v>12</v>
          </cell>
        </row>
        <row r="2222">
          <cell r="V2222" t="str">
            <v>STK19465PINK LEMONADEXREGSBD</v>
          </cell>
          <cell r="W2222">
            <v>-170</v>
          </cell>
          <cell r="X2222">
            <v>0</v>
          </cell>
          <cell r="Y2222">
            <v>504</v>
          </cell>
          <cell r="Z2222">
            <v>170</v>
          </cell>
          <cell r="AA2222">
            <v>0</v>
          </cell>
          <cell r="AB2222">
            <v>170</v>
          </cell>
          <cell r="AC2222">
            <v>334</v>
          </cell>
          <cell r="AD2222">
            <v>504</v>
          </cell>
          <cell r="AE2222">
            <v>46092</v>
          </cell>
        </row>
        <row r="2223">
          <cell r="V2223" t="str">
            <v>STK19849PINK PEARLIZEDRKR06F26SBD</v>
          </cell>
          <cell r="W2223">
            <v>-192</v>
          </cell>
          <cell r="X2223">
            <v>0</v>
          </cell>
          <cell r="Y2223">
            <v>192</v>
          </cell>
          <cell r="Z2223">
            <v>192</v>
          </cell>
          <cell r="AA2223">
            <v>0</v>
          </cell>
          <cell r="AB2223">
            <v>192</v>
          </cell>
          <cell r="AC2223">
            <v>0</v>
          </cell>
          <cell r="AD2223">
            <v>192</v>
          </cell>
          <cell r="AE2223">
            <v>45982</v>
          </cell>
        </row>
        <row r="2224">
          <cell r="V2224" t="str">
            <v>STK263483NAVYAMZCOMREGSBD</v>
          </cell>
          <cell r="W2224">
            <v>1149</v>
          </cell>
          <cell r="X2224">
            <v>1658</v>
          </cell>
          <cell r="Y2224">
            <v>0</v>
          </cell>
          <cell r="Z2224">
            <v>509</v>
          </cell>
          <cell r="AA2224">
            <v>0</v>
          </cell>
          <cell r="AB2224">
            <v>509</v>
          </cell>
          <cell r="AC2224">
            <v>1149</v>
          </cell>
        </row>
        <row r="2225">
          <cell r="V2225" t="str">
            <v>STK263483NAVYNORREGSBD</v>
          </cell>
          <cell r="W2225">
            <v>49</v>
          </cell>
          <cell r="X2225">
            <v>49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49</v>
          </cell>
        </row>
        <row r="2226">
          <cell r="V2226" t="str">
            <v>STK264547TAN-BEIGEALDREGSBD</v>
          </cell>
          <cell r="W2226">
            <v>562</v>
          </cell>
          <cell r="X2226">
            <v>661</v>
          </cell>
          <cell r="Y2226">
            <v>0</v>
          </cell>
          <cell r="Z2226">
            <v>29</v>
          </cell>
          <cell r="AA2226">
            <v>70</v>
          </cell>
          <cell r="AB2226">
            <v>99</v>
          </cell>
          <cell r="AC2226">
            <v>562</v>
          </cell>
        </row>
        <row r="2227">
          <cell r="V2227" t="str">
            <v>STK264547TAN-BEIGEXREGSBD</v>
          </cell>
          <cell r="W2227">
            <v>-547</v>
          </cell>
          <cell r="X2227">
            <v>3</v>
          </cell>
          <cell r="Y2227">
            <v>1236</v>
          </cell>
          <cell r="Z2227">
            <v>550</v>
          </cell>
          <cell r="AA2227">
            <v>0</v>
          </cell>
          <cell r="AB2227">
            <v>550</v>
          </cell>
          <cell r="AC2227">
            <v>689</v>
          </cell>
          <cell r="AD2227">
            <v>1236</v>
          </cell>
          <cell r="AE2227">
            <v>46076</v>
          </cell>
        </row>
        <row r="2228">
          <cell r="V2228" t="str">
            <v>STK266147TAN-BEIGEXREGSBD</v>
          </cell>
          <cell r="W2228">
            <v>2790</v>
          </cell>
          <cell r="X2228">
            <v>3845</v>
          </cell>
          <cell r="Y2228">
            <v>0</v>
          </cell>
          <cell r="Z2228">
            <v>1026</v>
          </cell>
          <cell r="AA2228">
            <v>29</v>
          </cell>
          <cell r="AB2228">
            <v>1055</v>
          </cell>
          <cell r="AC2228">
            <v>2790</v>
          </cell>
        </row>
        <row r="2229">
          <cell r="V2229" t="str">
            <v>STK267251TAN-BEIGEXREGSBD</v>
          </cell>
          <cell r="W2229">
            <v>1966</v>
          </cell>
          <cell r="X2229">
            <v>2666</v>
          </cell>
          <cell r="Y2229">
            <v>1548</v>
          </cell>
          <cell r="Z2229">
            <v>687</v>
          </cell>
          <cell r="AA2229">
            <v>13</v>
          </cell>
          <cell r="AB2229">
            <v>700</v>
          </cell>
          <cell r="AC2229">
            <v>3514</v>
          </cell>
          <cell r="AD2229">
            <v>1548</v>
          </cell>
          <cell r="AE2229">
            <v>46107</v>
          </cell>
        </row>
        <row r="2230">
          <cell r="V2230" t="str">
            <v>STK29364MIDNIGHT BLUEXREGSBD</v>
          </cell>
          <cell r="W2230">
            <v>-259</v>
          </cell>
          <cell r="X2230">
            <v>0</v>
          </cell>
          <cell r="Y2230">
            <v>1368</v>
          </cell>
          <cell r="Z2230">
            <v>259</v>
          </cell>
          <cell r="AA2230">
            <v>0</v>
          </cell>
          <cell r="AB2230">
            <v>259</v>
          </cell>
          <cell r="AC2230">
            <v>1109</v>
          </cell>
          <cell r="AD2230">
            <v>1368</v>
          </cell>
          <cell r="AE2230">
            <v>46107</v>
          </cell>
        </row>
        <row r="2231">
          <cell r="V2231" t="str">
            <v>STK29370ULTIMATE GREYXREGSBD</v>
          </cell>
          <cell r="W2231">
            <v>-200</v>
          </cell>
          <cell r="X2231">
            <v>0</v>
          </cell>
          <cell r="Y2231">
            <v>1872</v>
          </cell>
          <cell r="Z2231">
            <v>200</v>
          </cell>
          <cell r="AA2231">
            <v>0</v>
          </cell>
          <cell r="AB2231">
            <v>200</v>
          </cell>
          <cell r="AC2231">
            <v>1672</v>
          </cell>
          <cell r="AD2231">
            <v>1872</v>
          </cell>
          <cell r="AE2231">
            <v>46087</v>
          </cell>
        </row>
        <row r="2232">
          <cell r="V2232" t="str">
            <v>STK29463MIDNIGHT BLUEIDKREGDI</v>
          </cell>
          <cell r="W2232">
            <v>-276</v>
          </cell>
          <cell r="X2232">
            <v>0</v>
          </cell>
          <cell r="Y2232">
            <v>276</v>
          </cell>
          <cell r="Z2232">
            <v>276</v>
          </cell>
          <cell r="AA2232">
            <v>0</v>
          </cell>
          <cell r="AB2232">
            <v>276</v>
          </cell>
          <cell r="AC2232">
            <v>0</v>
          </cell>
          <cell r="AD2232">
            <v>276</v>
          </cell>
          <cell r="AE2232">
            <v>46049</v>
          </cell>
        </row>
        <row r="2233">
          <cell r="V2233" t="str">
            <v>STK29463MIDNIGHT BLUEXREGSBD</v>
          </cell>
          <cell r="W2233">
            <v>-300</v>
          </cell>
          <cell r="X2233">
            <v>0</v>
          </cell>
          <cell r="Y2233">
            <v>1224</v>
          </cell>
          <cell r="Z2233">
            <v>300</v>
          </cell>
          <cell r="AA2233">
            <v>0</v>
          </cell>
          <cell r="AB2233">
            <v>300</v>
          </cell>
          <cell r="AC2233">
            <v>924</v>
          </cell>
          <cell r="AD2233">
            <v>1224</v>
          </cell>
          <cell r="AE2233">
            <v>46092</v>
          </cell>
        </row>
        <row r="2234">
          <cell r="V2234" t="str">
            <v>STK29616BLANC DE BLANCXREGSBD</v>
          </cell>
          <cell r="W2234">
            <v>-300</v>
          </cell>
          <cell r="X2234">
            <v>0</v>
          </cell>
          <cell r="Y2234">
            <v>1896</v>
          </cell>
          <cell r="Z2234">
            <v>300</v>
          </cell>
          <cell r="AA2234">
            <v>0</v>
          </cell>
          <cell r="AB2234">
            <v>300</v>
          </cell>
          <cell r="AC2234">
            <v>1596</v>
          </cell>
          <cell r="AD2234">
            <v>1896</v>
          </cell>
          <cell r="AE2234">
            <v>46092</v>
          </cell>
        </row>
        <row r="2235">
          <cell r="V2235" t="str">
            <v>STL266147TAN-BEIGEALDREGSBD</v>
          </cell>
          <cell r="W2235">
            <v>947</v>
          </cell>
          <cell r="X2235">
            <v>947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947</v>
          </cell>
        </row>
        <row r="2236">
          <cell r="V2236" t="str">
            <v>YB27283BROWNIDKREGDI</v>
          </cell>
          <cell r="W2236">
            <v>-276</v>
          </cell>
          <cell r="X2236">
            <v>0</v>
          </cell>
          <cell r="Y2236">
            <v>276</v>
          </cell>
          <cell r="Z2236">
            <v>276</v>
          </cell>
          <cell r="AA2236">
            <v>0</v>
          </cell>
          <cell r="AB2236">
            <v>276</v>
          </cell>
          <cell r="AC2236">
            <v>0</v>
          </cell>
          <cell r="AD2236">
            <v>276</v>
          </cell>
          <cell r="AE2236">
            <v>46059</v>
          </cell>
        </row>
        <row r="2237">
          <cell r="V2237" t="str">
            <v>YB27284SAHARANORCOMREGSBD</v>
          </cell>
          <cell r="W2237">
            <v>198</v>
          </cell>
          <cell r="X2237">
            <v>198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198</v>
          </cell>
        </row>
        <row r="2238">
          <cell r="V2238" t="str">
            <v>YB46122ADARK TANSHO12F62SBD</v>
          </cell>
          <cell r="W2238">
            <v>-960</v>
          </cell>
          <cell r="X2238">
            <v>0</v>
          </cell>
          <cell r="Y2238">
            <v>960</v>
          </cell>
          <cell r="Z2238">
            <v>960</v>
          </cell>
          <cell r="AA2238">
            <v>0</v>
          </cell>
          <cell r="AB2238">
            <v>960</v>
          </cell>
          <cell r="AC2238">
            <v>0</v>
          </cell>
          <cell r="AD2238">
            <v>960</v>
          </cell>
          <cell r="AE2238">
            <v>46076</v>
          </cell>
        </row>
        <row r="2239">
          <cell r="V2239" t="str">
            <v>YB50670SAHARAALDXREGSBD</v>
          </cell>
          <cell r="W2239">
            <v>-552</v>
          </cell>
          <cell r="X2239">
            <v>0</v>
          </cell>
          <cell r="Y2239">
            <v>552</v>
          </cell>
          <cell r="Z2239">
            <v>552</v>
          </cell>
          <cell r="AA2239">
            <v>0</v>
          </cell>
          <cell r="AB2239">
            <v>552</v>
          </cell>
          <cell r="AC2239">
            <v>0</v>
          </cell>
          <cell r="AD2239">
            <v>552</v>
          </cell>
          <cell r="AE2239">
            <v>46102</v>
          </cell>
        </row>
        <row r="2240">
          <cell r="V2240" t="str">
            <v>YB56564DARK TANALDREGSBD</v>
          </cell>
          <cell r="W2240">
            <v>49</v>
          </cell>
          <cell r="X2240">
            <v>69</v>
          </cell>
          <cell r="Y2240">
            <v>0</v>
          </cell>
          <cell r="Z2240">
            <v>0</v>
          </cell>
          <cell r="AA2240">
            <v>20</v>
          </cell>
          <cell r="AB2240">
            <v>20</v>
          </cell>
          <cell r="AC2240">
            <v>49</v>
          </cell>
        </row>
        <row r="2241">
          <cell r="V2241" t="str">
            <v>YB57441BLACKREGSBD</v>
          </cell>
          <cell r="W2241">
            <v>135</v>
          </cell>
          <cell r="X2241">
            <v>135</v>
          </cell>
          <cell r="Y2241">
            <v>0</v>
          </cell>
          <cell r="Z2241">
            <v>0</v>
          </cell>
          <cell r="AA2241">
            <v>0</v>
          </cell>
          <cell r="AB2241">
            <v>0</v>
          </cell>
          <cell r="AC2241">
            <v>135</v>
          </cell>
        </row>
        <row r="2242">
          <cell r="V2242" t="str">
            <v>YB57441BLACKXREGSBD</v>
          </cell>
          <cell r="W2242">
            <v>1560</v>
          </cell>
          <cell r="X2242">
            <v>2644</v>
          </cell>
          <cell r="Y2242">
            <v>2292</v>
          </cell>
          <cell r="Z2242">
            <v>1084</v>
          </cell>
          <cell r="AA2242">
            <v>0</v>
          </cell>
          <cell r="AB2242">
            <v>1084</v>
          </cell>
          <cell r="AC2242">
            <v>3852</v>
          </cell>
          <cell r="AD2242">
            <v>2292</v>
          </cell>
          <cell r="AE2242">
            <v>46107</v>
          </cell>
        </row>
        <row r="2243">
          <cell r="V2243" t="str">
            <v>YG56151LINENREGSBD</v>
          </cell>
          <cell r="W2243">
            <v>65</v>
          </cell>
          <cell r="X2243">
            <v>65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65</v>
          </cell>
        </row>
        <row r="2244">
          <cell r="V2244" t="str">
            <v>1020153BLACKHDA03S2TSBD</v>
          </cell>
          <cell r="W2244">
            <v>180</v>
          </cell>
          <cell r="X2244">
            <v>195</v>
          </cell>
          <cell r="Y2244">
            <v>0</v>
          </cell>
          <cell r="Z2244">
            <v>12</v>
          </cell>
          <cell r="AA2244">
            <v>3</v>
          </cell>
          <cell r="AB2244">
            <v>15</v>
          </cell>
          <cell r="AC2244">
            <v>180</v>
          </cell>
        </row>
        <row r="2245">
          <cell r="V2245" t="str">
            <v>1020153BLACKHDA03S3TSBD</v>
          </cell>
          <cell r="W2245">
            <v>252</v>
          </cell>
          <cell r="X2245">
            <v>273</v>
          </cell>
          <cell r="Y2245">
            <v>0</v>
          </cell>
          <cell r="Z2245">
            <v>12</v>
          </cell>
          <cell r="AA2245">
            <v>9</v>
          </cell>
          <cell r="AB2245">
            <v>21</v>
          </cell>
          <cell r="AC2245">
            <v>252</v>
          </cell>
        </row>
        <row r="2246">
          <cell r="V2246" t="str">
            <v>1022411GREYHDA06FTCSBD</v>
          </cell>
          <cell r="W2246">
            <v>6</v>
          </cell>
          <cell r="X2246">
            <v>6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6</v>
          </cell>
        </row>
        <row r="2247">
          <cell r="V2247" t="str">
            <v>1023206PINK PLAIDHDA06FTCSBD</v>
          </cell>
          <cell r="W2247">
            <v>42</v>
          </cell>
          <cell r="X2247">
            <v>42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42</v>
          </cell>
        </row>
        <row r="2248">
          <cell r="V2248" t="str">
            <v>1031257CREAMREGSBD</v>
          </cell>
          <cell r="W2248">
            <v>6</v>
          </cell>
          <cell r="X2248">
            <v>6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6</v>
          </cell>
        </row>
        <row r="2249">
          <cell r="V2249" t="str">
            <v>1031536BLACKHDA06DLDSBD</v>
          </cell>
          <cell r="W2249">
            <v>48</v>
          </cell>
          <cell r="X2249">
            <v>48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48</v>
          </cell>
        </row>
        <row r="2250">
          <cell r="V2250" t="str">
            <v>1031632ROSEHDMCREGSBD</v>
          </cell>
          <cell r="W2250">
            <v>-72</v>
          </cell>
          <cell r="X2250">
            <v>0</v>
          </cell>
          <cell r="Y2250">
            <v>72</v>
          </cell>
          <cell r="Z2250">
            <v>72</v>
          </cell>
          <cell r="AA2250">
            <v>0</v>
          </cell>
          <cell r="AB2250">
            <v>72</v>
          </cell>
          <cell r="AC2250">
            <v>0</v>
          </cell>
          <cell r="AD2250">
            <v>72</v>
          </cell>
          <cell r="AE2250">
            <v>46071</v>
          </cell>
        </row>
        <row r="2251">
          <cell r="V2251" t="str">
            <v>1031636BLACKHDA08GTBSBD</v>
          </cell>
          <cell r="W2251">
            <v>-1088</v>
          </cell>
          <cell r="X2251">
            <v>0</v>
          </cell>
          <cell r="Y2251">
            <v>1104</v>
          </cell>
          <cell r="Z2251">
            <v>1088</v>
          </cell>
          <cell r="AA2251">
            <v>0</v>
          </cell>
          <cell r="AB2251">
            <v>1088</v>
          </cell>
          <cell r="AC2251">
            <v>16</v>
          </cell>
          <cell r="AD2251">
            <v>1104</v>
          </cell>
          <cell r="AE2251">
            <v>46071</v>
          </cell>
        </row>
        <row r="2252">
          <cell r="V2252" t="str">
            <v>1033208LIGHT PURPLEHDA06DLDSBD</v>
          </cell>
          <cell r="W2252">
            <v>60</v>
          </cell>
          <cell r="X2252">
            <v>60</v>
          </cell>
          <cell r="Y2252">
            <v>0</v>
          </cell>
          <cell r="Z2252">
            <v>0</v>
          </cell>
          <cell r="AA2252">
            <v>0</v>
          </cell>
          <cell r="AB2252">
            <v>0</v>
          </cell>
          <cell r="AC2252">
            <v>60</v>
          </cell>
        </row>
        <row r="2253">
          <cell r="V2253" t="str">
            <v>1033325GREYHDA06DLDSBD</v>
          </cell>
          <cell r="W2253">
            <v>66</v>
          </cell>
          <cell r="X2253">
            <v>66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66</v>
          </cell>
        </row>
        <row r="2254">
          <cell r="V2254" t="str">
            <v>1039512GREENHDA03S45SBD</v>
          </cell>
          <cell r="W2254">
            <v>183</v>
          </cell>
          <cell r="X2254">
            <v>195</v>
          </cell>
          <cell r="Y2254">
            <v>0</v>
          </cell>
          <cell r="Z2254">
            <v>12</v>
          </cell>
          <cell r="AA2254">
            <v>0</v>
          </cell>
          <cell r="AB2254">
            <v>12</v>
          </cell>
          <cell r="AC2254">
            <v>183</v>
          </cell>
        </row>
        <row r="2255">
          <cell r="V2255" t="str">
            <v>1042307LAVENDERHDA06DBDSBD</v>
          </cell>
          <cell r="W2255">
            <v>36</v>
          </cell>
          <cell r="X2255">
            <v>36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36</v>
          </cell>
        </row>
        <row r="2256">
          <cell r="V2256" t="str">
            <v>1042520WHITEHDA06DBDSBD</v>
          </cell>
          <cell r="W2256">
            <v>66</v>
          </cell>
          <cell r="X2256">
            <v>66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66</v>
          </cell>
        </row>
        <row r="2257">
          <cell r="V2257" t="str">
            <v>1070151BLACKHDMCREGSBD</v>
          </cell>
          <cell r="W2257">
            <v>384</v>
          </cell>
          <cell r="X2257">
            <v>408</v>
          </cell>
          <cell r="Y2257">
            <v>0</v>
          </cell>
          <cell r="Z2257">
            <v>24</v>
          </cell>
          <cell r="AA2257">
            <v>0</v>
          </cell>
          <cell r="AB2257">
            <v>24</v>
          </cell>
          <cell r="AC2257">
            <v>384</v>
          </cell>
        </row>
        <row r="2258">
          <cell r="V2258" t="str">
            <v>1081622ORANGE PLAIDHDA08TTBSBD</v>
          </cell>
          <cell r="W2258">
            <v>-1784</v>
          </cell>
          <cell r="X2258">
            <v>0</v>
          </cell>
          <cell r="Y2258">
            <v>1792</v>
          </cell>
          <cell r="Z2258">
            <v>1784</v>
          </cell>
          <cell r="AA2258">
            <v>0</v>
          </cell>
          <cell r="AB2258">
            <v>1784</v>
          </cell>
          <cell r="AC2258">
            <v>8</v>
          </cell>
          <cell r="AD2258">
            <v>1792</v>
          </cell>
          <cell r="AE2258">
            <v>46071</v>
          </cell>
        </row>
        <row r="2259">
          <cell r="V2259" t="str">
            <v>1082614BLACKHDMCREGSBD</v>
          </cell>
          <cell r="W2259">
            <v>-240</v>
          </cell>
          <cell r="X2259">
            <v>0</v>
          </cell>
          <cell r="Y2259">
            <v>240</v>
          </cell>
          <cell r="Z2259">
            <v>240</v>
          </cell>
          <cell r="AA2259">
            <v>0</v>
          </cell>
          <cell r="AB2259">
            <v>240</v>
          </cell>
          <cell r="AC2259">
            <v>0</v>
          </cell>
          <cell r="AD2259">
            <v>240</v>
          </cell>
          <cell r="AE2259">
            <v>46167</v>
          </cell>
        </row>
        <row r="2260">
          <cell r="V2260" t="str">
            <v>1083514BLACKHDA06DLFSBD</v>
          </cell>
          <cell r="W2260">
            <v>0</v>
          </cell>
          <cell r="X2260">
            <v>30</v>
          </cell>
          <cell r="Y2260">
            <v>0</v>
          </cell>
          <cell r="Z2260">
            <v>6</v>
          </cell>
          <cell r="AA2260">
            <v>24</v>
          </cell>
          <cell r="AB2260">
            <v>30</v>
          </cell>
          <cell r="AC2260">
            <v>0</v>
          </cell>
        </row>
        <row r="2261">
          <cell r="V2261" t="str">
            <v>1093515CHARCOAL HEATHERHDA06DBASBD</v>
          </cell>
          <cell r="W2261">
            <v>6</v>
          </cell>
          <cell r="X2261">
            <v>12</v>
          </cell>
          <cell r="Y2261">
            <v>0</v>
          </cell>
          <cell r="Z2261">
            <v>0</v>
          </cell>
          <cell r="AA2261">
            <v>6</v>
          </cell>
          <cell r="AB2261">
            <v>6</v>
          </cell>
          <cell r="AC2261">
            <v>6</v>
          </cell>
        </row>
        <row r="2262">
          <cell r="V2262" t="str">
            <v>1099347ORANGEHDA03S81SBD</v>
          </cell>
          <cell r="W2262">
            <v>276</v>
          </cell>
          <cell r="X2262">
            <v>300</v>
          </cell>
          <cell r="Y2262">
            <v>0</v>
          </cell>
          <cell r="Z2262">
            <v>18</v>
          </cell>
          <cell r="AA2262">
            <v>6</v>
          </cell>
          <cell r="AB2262">
            <v>24</v>
          </cell>
          <cell r="AC2262">
            <v>276</v>
          </cell>
        </row>
        <row r="2263">
          <cell r="V2263" t="str">
            <v>1099513GREENHDA03S21SBD</v>
          </cell>
          <cell r="W2263">
            <v>342</v>
          </cell>
          <cell r="X2263">
            <v>363</v>
          </cell>
          <cell r="Y2263">
            <v>0</v>
          </cell>
          <cell r="Z2263">
            <v>12</v>
          </cell>
          <cell r="AA2263">
            <v>9</v>
          </cell>
          <cell r="AB2263">
            <v>21</v>
          </cell>
          <cell r="AC2263">
            <v>342</v>
          </cell>
        </row>
        <row r="2264">
          <cell r="V2264" t="str">
            <v>1529366BLACKHDA03S4TTAC</v>
          </cell>
          <cell r="W2264">
            <v>120</v>
          </cell>
          <cell r="X2264">
            <v>120</v>
          </cell>
          <cell r="Y2264">
            <v>0</v>
          </cell>
          <cell r="Z2264">
            <v>0</v>
          </cell>
          <cell r="AA2264">
            <v>0</v>
          </cell>
          <cell r="AB2264">
            <v>0</v>
          </cell>
          <cell r="AC2264">
            <v>120</v>
          </cell>
        </row>
        <row r="2265">
          <cell r="V2265" t="str">
            <v>1549366BLACKHDA03S01SBD</v>
          </cell>
          <cell r="W2265">
            <v>432</v>
          </cell>
          <cell r="X2265">
            <v>441</v>
          </cell>
          <cell r="Y2265">
            <v>0</v>
          </cell>
          <cell r="Z2265">
            <v>6</v>
          </cell>
          <cell r="AA2265">
            <v>3</v>
          </cell>
          <cell r="AB2265">
            <v>9</v>
          </cell>
          <cell r="AC2265">
            <v>432</v>
          </cell>
        </row>
        <row r="2266">
          <cell r="V2266" t="str">
            <v>1560966ORANGEHDA06FIASBD</v>
          </cell>
          <cell r="W2266">
            <v>6</v>
          </cell>
          <cell r="X2266">
            <v>6</v>
          </cell>
          <cell r="Y2266">
            <v>0</v>
          </cell>
          <cell r="Z2266">
            <v>0</v>
          </cell>
          <cell r="AA2266">
            <v>0</v>
          </cell>
          <cell r="AB2266">
            <v>0</v>
          </cell>
          <cell r="AC2266">
            <v>6</v>
          </cell>
        </row>
        <row r="2267">
          <cell r="V2267" t="str">
            <v>1570057BLACKHDA03S2TTAC</v>
          </cell>
          <cell r="W2267">
            <v>3</v>
          </cell>
          <cell r="X2267">
            <v>3</v>
          </cell>
          <cell r="Y2267">
            <v>0</v>
          </cell>
          <cell r="Z2267">
            <v>0</v>
          </cell>
          <cell r="AA2267">
            <v>0</v>
          </cell>
          <cell r="AB2267">
            <v>0</v>
          </cell>
          <cell r="AC2267">
            <v>3</v>
          </cell>
        </row>
        <row r="2268">
          <cell r="V2268" t="str">
            <v>1580055ATHLETIC HEATHERHDA03S07TAC</v>
          </cell>
          <cell r="W2268">
            <v>147</v>
          </cell>
          <cell r="X2268">
            <v>147</v>
          </cell>
          <cell r="Y2268">
            <v>0</v>
          </cell>
          <cell r="Z2268">
            <v>0</v>
          </cell>
          <cell r="AA2268">
            <v>0</v>
          </cell>
          <cell r="AB2268">
            <v>0</v>
          </cell>
          <cell r="AC2268">
            <v>147</v>
          </cell>
        </row>
        <row r="2269">
          <cell r="V2269" t="str">
            <v>1589362CHARCOAL HEATHERHDA03S04TAC</v>
          </cell>
          <cell r="W2269">
            <v>18</v>
          </cell>
          <cell r="X2269">
            <v>24</v>
          </cell>
          <cell r="Y2269">
            <v>0</v>
          </cell>
          <cell r="Z2269">
            <v>6</v>
          </cell>
          <cell r="AA2269">
            <v>0</v>
          </cell>
          <cell r="AB2269">
            <v>6</v>
          </cell>
          <cell r="AC2269">
            <v>18</v>
          </cell>
        </row>
        <row r="2270">
          <cell r="V2270" t="str">
            <v>1589504BLACKHDA03S56TAC</v>
          </cell>
          <cell r="W2270">
            <v>3</v>
          </cell>
          <cell r="X2270">
            <v>15</v>
          </cell>
          <cell r="Y2270">
            <v>0</v>
          </cell>
          <cell r="Z2270">
            <v>9</v>
          </cell>
          <cell r="AA2270">
            <v>3</v>
          </cell>
          <cell r="AB2270">
            <v>12</v>
          </cell>
          <cell r="AC2270">
            <v>3</v>
          </cell>
        </row>
        <row r="2271">
          <cell r="V2271" t="str">
            <v>1599360NAVY HEATHERHDA03SLGTAC</v>
          </cell>
          <cell r="W2271">
            <v>54</v>
          </cell>
          <cell r="X2271">
            <v>78</v>
          </cell>
          <cell r="Y2271">
            <v>0</v>
          </cell>
          <cell r="Z2271">
            <v>21</v>
          </cell>
          <cell r="AA2271">
            <v>3</v>
          </cell>
          <cell r="AB2271">
            <v>24</v>
          </cell>
          <cell r="AC2271">
            <v>54</v>
          </cell>
        </row>
        <row r="2272">
          <cell r="V2272" t="str">
            <v>1599361ATHLETIC HEATHERHDA03SLGTAC</v>
          </cell>
          <cell r="W2272">
            <v>339</v>
          </cell>
          <cell r="X2272">
            <v>369</v>
          </cell>
          <cell r="Y2272">
            <v>0</v>
          </cell>
          <cell r="Z2272">
            <v>27</v>
          </cell>
          <cell r="AA2272">
            <v>3</v>
          </cell>
          <cell r="AB2272">
            <v>30</v>
          </cell>
          <cell r="AC2272">
            <v>339</v>
          </cell>
        </row>
        <row r="2273">
          <cell r="V2273" t="str">
            <v>1599504BLACKHDA03SSMTAC</v>
          </cell>
          <cell r="W2273">
            <v>102</v>
          </cell>
          <cell r="X2273">
            <v>120</v>
          </cell>
          <cell r="Y2273">
            <v>0</v>
          </cell>
          <cell r="Z2273">
            <v>9</v>
          </cell>
          <cell r="AA2273">
            <v>9</v>
          </cell>
          <cell r="AB2273">
            <v>18</v>
          </cell>
          <cell r="AC2273">
            <v>102</v>
          </cell>
        </row>
        <row r="2274">
          <cell r="V2274" t="str">
            <v>2001247ORANGEHDMCREGSBD</v>
          </cell>
          <cell r="W2274">
            <v>36</v>
          </cell>
          <cell r="X2274">
            <v>36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36</v>
          </cell>
        </row>
        <row r="2275">
          <cell r="V2275" t="str">
            <v>2001614TAN CREAMHDMCREGSBD</v>
          </cell>
          <cell r="W2275">
            <v>-48</v>
          </cell>
          <cell r="X2275">
            <v>0</v>
          </cell>
          <cell r="Y2275">
            <v>48</v>
          </cell>
          <cell r="Z2275">
            <v>48</v>
          </cell>
          <cell r="AA2275">
            <v>0</v>
          </cell>
          <cell r="AB2275">
            <v>48</v>
          </cell>
          <cell r="AC2275">
            <v>0</v>
          </cell>
          <cell r="AD2275">
            <v>48</v>
          </cell>
          <cell r="AE2275">
            <v>46071</v>
          </cell>
        </row>
        <row r="2276">
          <cell r="V2276" t="str">
            <v>2003244PINKHDA06DNASBD</v>
          </cell>
          <cell r="W2276">
            <v>18</v>
          </cell>
          <cell r="X2276">
            <v>18</v>
          </cell>
          <cell r="Y2276">
            <v>0</v>
          </cell>
          <cell r="Z2276">
            <v>0</v>
          </cell>
          <cell r="AA2276">
            <v>0</v>
          </cell>
          <cell r="AB2276">
            <v>0</v>
          </cell>
          <cell r="AC2276">
            <v>18</v>
          </cell>
        </row>
        <row r="2277">
          <cell r="V2277" t="str">
            <v>2011408BLACKHDA06FIDSBD</v>
          </cell>
          <cell r="W2277">
            <v>24</v>
          </cell>
          <cell r="X2277">
            <v>24</v>
          </cell>
          <cell r="Y2277">
            <v>0</v>
          </cell>
          <cell r="Z2277">
            <v>0</v>
          </cell>
          <cell r="AA2277">
            <v>0</v>
          </cell>
          <cell r="AB2277">
            <v>0</v>
          </cell>
          <cell r="AC2277">
            <v>24</v>
          </cell>
        </row>
        <row r="2278">
          <cell r="V2278" t="str">
            <v>2011616BLUE BLACKHDMCREGSBD</v>
          </cell>
          <cell r="W2278">
            <v>-84</v>
          </cell>
          <cell r="X2278">
            <v>0</v>
          </cell>
          <cell r="Y2278">
            <v>84</v>
          </cell>
          <cell r="Z2278">
            <v>84</v>
          </cell>
          <cell r="AA2278">
            <v>0</v>
          </cell>
          <cell r="AB2278">
            <v>84</v>
          </cell>
          <cell r="AC2278">
            <v>0</v>
          </cell>
          <cell r="AD2278">
            <v>84</v>
          </cell>
          <cell r="AE2278">
            <v>46071</v>
          </cell>
        </row>
        <row r="2279">
          <cell r="V2279" t="str">
            <v>2012610WHITE BLUEHDMCREGSBD</v>
          </cell>
          <cell r="W2279">
            <v>-48</v>
          </cell>
          <cell r="X2279">
            <v>0</v>
          </cell>
          <cell r="Y2279">
            <v>48</v>
          </cell>
          <cell r="Z2279">
            <v>48</v>
          </cell>
          <cell r="AA2279">
            <v>0</v>
          </cell>
          <cell r="AB2279">
            <v>48</v>
          </cell>
          <cell r="AC2279">
            <v>0</v>
          </cell>
          <cell r="AD2279">
            <v>48</v>
          </cell>
          <cell r="AE2279">
            <v>46167</v>
          </cell>
        </row>
        <row r="2280">
          <cell r="V2280" t="str">
            <v>2021408BLACKHDA06FTDSBD</v>
          </cell>
          <cell r="W2280">
            <v>24</v>
          </cell>
          <cell r="X2280">
            <v>24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24</v>
          </cell>
        </row>
        <row r="2281">
          <cell r="V2281" t="str">
            <v>2021514BLACKHDA06FTCSBD</v>
          </cell>
          <cell r="W2281">
            <v>90</v>
          </cell>
          <cell r="X2281">
            <v>90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90</v>
          </cell>
        </row>
        <row r="2282">
          <cell r="V2282" t="str">
            <v>2022610WHITE BLUEHDA06FTDSBD</v>
          </cell>
          <cell r="W2282">
            <v>-906</v>
          </cell>
          <cell r="X2282">
            <v>0</v>
          </cell>
          <cell r="Y2282">
            <v>924</v>
          </cell>
          <cell r="Z2282">
            <v>906</v>
          </cell>
          <cell r="AA2282">
            <v>0</v>
          </cell>
          <cell r="AB2282">
            <v>906</v>
          </cell>
          <cell r="AC2282">
            <v>18</v>
          </cell>
          <cell r="AD2282">
            <v>924</v>
          </cell>
          <cell r="AE2282">
            <v>46167</v>
          </cell>
        </row>
        <row r="2283">
          <cell r="V2283" t="str">
            <v>2051604TAN CREAMHDMCREGSBD</v>
          </cell>
          <cell r="W2283">
            <v>-60</v>
          </cell>
          <cell r="X2283">
            <v>0</v>
          </cell>
          <cell r="Y2283">
            <v>60</v>
          </cell>
          <cell r="Z2283">
            <v>60</v>
          </cell>
          <cell r="AA2283">
            <v>0</v>
          </cell>
          <cell r="AB2283">
            <v>60</v>
          </cell>
          <cell r="AC2283">
            <v>0</v>
          </cell>
          <cell r="AD2283">
            <v>60</v>
          </cell>
          <cell r="AE2283">
            <v>46071</v>
          </cell>
        </row>
        <row r="2284">
          <cell r="V2284" t="str">
            <v>2061201GREYHDMCREGSBD</v>
          </cell>
          <cell r="W2284">
            <v>36</v>
          </cell>
          <cell r="X2284">
            <v>36</v>
          </cell>
          <cell r="Y2284">
            <v>0</v>
          </cell>
          <cell r="Z2284">
            <v>0</v>
          </cell>
          <cell r="AA2284">
            <v>0</v>
          </cell>
          <cell r="AB2284">
            <v>0</v>
          </cell>
          <cell r="AC2284">
            <v>36</v>
          </cell>
        </row>
        <row r="2285">
          <cell r="V2285" t="str">
            <v>2062604GREY-BLUEHDMCREGSBD</v>
          </cell>
          <cell r="W2285">
            <v>-72</v>
          </cell>
          <cell r="X2285">
            <v>0</v>
          </cell>
          <cell r="Y2285">
            <v>72</v>
          </cell>
          <cell r="Z2285">
            <v>72</v>
          </cell>
          <cell r="AA2285">
            <v>0</v>
          </cell>
          <cell r="AB2285">
            <v>72</v>
          </cell>
          <cell r="AC2285">
            <v>0</v>
          </cell>
          <cell r="AD2285">
            <v>72</v>
          </cell>
          <cell r="AE2285">
            <v>46167</v>
          </cell>
        </row>
        <row r="2286">
          <cell r="V2286" t="str">
            <v>2070106GREY PLAIDHDMCREGSBD</v>
          </cell>
          <cell r="W2286">
            <v>30</v>
          </cell>
          <cell r="X2286">
            <v>156</v>
          </cell>
          <cell r="Y2286">
            <v>0</v>
          </cell>
          <cell r="Z2286">
            <v>126</v>
          </cell>
          <cell r="AA2286">
            <v>0</v>
          </cell>
          <cell r="AB2286">
            <v>126</v>
          </cell>
          <cell r="AC2286">
            <v>30</v>
          </cell>
        </row>
        <row r="2287">
          <cell r="V2287" t="str">
            <v>2071506BLACK BLUEHDA06FTDSBD</v>
          </cell>
          <cell r="W2287">
            <v>36</v>
          </cell>
          <cell r="X2287">
            <v>36</v>
          </cell>
          <cell r="Y2287">
            <v>0</v>
          </cell>
          <cell r="Z2287">
            <v>0</v>
          </cell>
          <cell r="AA2287">
            <v>0</v>
          </cell>
          <cell r="AB2287">
            <v>0</v>
          </cell>
          <cell r="AC2287">
            <v>36</v>
          </cell>
        </row>
        <row r="2288">
          <cell r="V2288" t="str">
            <v>2511610BLUEHDMCREGSBD</v>
          </cell>
          <cell r="W2288">
            <v>-36</v>
          </cell>
          <cell r="X2288">
            <v>0</v>
          </cell>
          <cell r="Y2288">
            <v>36</v>
          </cell>
          <cell r="Z2288">
            <v>36</v>
          </cell>
          <cell r="AA2288">
            <v>0</v>
          </cell>
          <cell r="AB2288">
            <v>36</v>
          </cell>
          <cell r="AC2288">
            <v>0</v>
          </cell>
          <cell r="AD2288">
            <v>36</v>
          </cell>
          <cell r="AE2288">
            <v>46071</v>
          </cell>
        </row>
        <row r="2289">
          <cell r="V2289" t="str">
            <v>2551502BLACK BLUEHDA06S36SBD</v>
          </cell>
          <cell r="W2289">
            <v>18</v>
          </cell>
          <cell r="X2289">
            <v>18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18</v>
          </cell>
        </row>
        <row r="2290">
          <cell r="V2290" t="str">
            <v>2551600BLACKHDA06DNADI</v>
          </cell>
          <cell r="W2290">
            <v>-78</v>
          </cell>
          <cell r="X2290">
            <v>0</v>
          </cell>
          <cell r="Y2290">
            <v>78</v>
          </cell>
          <cell r="Z2290">
            <v>78</v>
          </cell>
          <cell r="AA2290">
            <v>0</v>
          </cell>
          <cell r="AB2290">
            <v>78</v>
          </cell>
          <cell r="AC2290">
            <v>0</v>
          </cell>
          <cell r="AD2290">
            <v>78</v>
          </cell>
          <cell r="AE2290">
            <v>46028</v>
          </cell>
        </row>
        <row r="2291">
          <cell r="V2291" t="str">
            <v>2551600BLACKHDMCREGSBD</v>
          </cell>
          <cell r="W2291">
            <v>-36</v>
          </cell>
          <cell r="X2291">
            <v>0</v>
          </cell>
          <cell r="Y2291">
            <v>36</v>
          </cell>
          <cell r="Z2291">
            <v>36</v>
          </cell>
          <cell r="AA2291">
            <v>0</v>
          </cell>
          <cell r="AB2291">
            <v>36</v>
          </cell>
          <cell r="AC2291">
            <v>0</v>
          </cell>
          <cell r="AD2291">
            <v>36</v>
          </cell>
          <cell r="AE2291">
            <v>46071</v>
          </cell>
        </row>
        <row r="2292">
          <cell r="V2292" t="str">
            <v>3002606RED  WHITEHDA06DNASBD</v>
          </cell>
          <cell r="W2292">
            <v>-1152</v>
          </cell>
          <cell r="X2292">
            <v>0</v>
          </cell>
          <cell r="Y2292">
            <v>1170</v>
          </cell>
          <cell r="Z2292">
            <v>1152</v>
          </cell>
          <cell r="AA2292">
            <v>0</v>
          </cell>
          <cell r="AB2292">
            <v>1152</v>
          </cell>
          <cell r="AC2292">
            <v>18</v>
          </cell>
          <cell r="AD2292">
            <v>1170</v>
          </cell>
          <cell r="AE2292">
            <v>46167</v>
          </cell>
        </row>
        <row r="2293">
          <cell r="V2293" t="str">
            <v>3003242PINK PLAIDHDA06DNASBD</v>
          </cell>
          <cell r="W2293">
            <v>42</v>
          </cell>
          <cell r="X2293">
            <v>42</v>
          </cell>
          <cell r="Y2293">
            <v>0</v>
          </cell>
          <cell r="Z2293">
            <v>0</v>
          </cell>
          <cell r="AA2293">
            <v>0</v>
          </cell>
          <cell r="AB2293">
            <v>0</v>
          </cell>
          <cell r="AC2293">
            <v>42</v>
          </cell>
        </row>
        <row r="2294">
          <cell r="V2294" t="str">
            <v>3003407PURPLE PLAIDHDA06DNASBD</v>
          </cell>
          <cell r="W2294">
            <v>6</v>
          </cell>
          <cell r="X2294">
            <v>6</v>
          </cell>
          <cell r="Y2294">
            <v>0</v>
          </cell>
          <cell r="Z2294">
            <v>0</v>
          </cell>
          <cell r="AA2294">
            <v>0</v>
          </cell>
          <cell r="AB2294">
            <v>0</v>
          </cell>
          <cell r="AC2294">
            <v>6</v>
          </cell>
        </row>
        <row r="2295">
          <cell r="V2295" t="str">
            <v>3009238NAVY GREYHDA03S36SBD</v>
          </cell>
          <cell r="W2295">
            <v>714</v>
          </cell>
          <cell r="X2295">
            <v>726</v>
          </cell>
          <cell r="Y2295">
            <v>0</v>
          </cell>
          <cell r="Z2295">
            <v>0</v>
          </cell>
          <cell r="AA2295">
            <v>12</v>
          </cell>
          <cell r="AB2295">
            <v>12</v>
          </cell>
          <cell r="AC2295">
            <v>714</v>
          </cell>
        </row>
        <row r="2296">
          <cell r="V2296" t="str">
            <v>3009434PINK BLACKHDA03S28SBD</v>
          </cell>
          <cell r="W2296">
            <v>147</v>
          </cell>
          <cell r="X2296">
            <v>153</v>
          </cell>
          <cell r="Y2296">
            <v>0</v>
          </cell>
          <cell r="Z2296">
            <v>3</v>
          </cell>
          <cell r="AA2296">
            <v>3</v>
          </cell>
          <cell r="AB2296">
            <v>6</v>
          </cell>
          <cell r="AC2296">
            <v>147</v>
          </cell>
        </row>
        <row r="2297">
          <cell r="V2297" t="str">
            <v>3009436GRAY MISTHDA03S69SBD</v>
          </cell>
          <cell r="W2297">
            <v>-3</v>
          </cell>
          <cell r="X2297">
            <v>9</v>
          </cell>
          <cell r="Y2297">
            <v>0</v>
          </cell>
          <cell r="Z2297">
            <v>12</v>
          </cell>
          <cell r="AA2297">
            <v>0</v>
          </cell>
          <cell r="AB2297">
            <v>12</v>
          </cell>
          <cell r="AC2297">
            <v>-3</v>
          </cell>
        </row>
        <row r="2298">
          <cell r="V2298" t="str">
            <v>3009436GRAY MISTHDA03S92SBD</v>
          </cell>
          <cell r="W2298">
            <v>60</v>
          </cell>
          <cell r="X2298">
            <v>75</v>
          </cell>
          <cell r="Y2298">
            <v>0</v>
          </cell>
          <cell r="Z2298">
            <v>12</v>
          </cell>
          <cell r="AA2298">
            <v>3</v>
          </cell>
          <cell r="AB2298">
            <v>15</v>
          </cell>
          <cell r="AC2298">
            <v>60</v>
          </cell>
        </row>
        <row r="2299">
          <cell r="V2299" t="str">
            <v>3012311LAVENDAR WHITEHDA06FIDSBD</v>
          </cell>
          <cell r="W2299">
            <v>66</v>
          </cell>
          <cell r="X2299">
            <v>66</v>
          </cell>
          <cell r="Y2299">
            <v>0</v>
          </cell>
          <cell r="Z2299">
            <v>0</v>
          </cell>
          <cell r="AA2299">
            <v>0</v>
          </cell>
          <cell r="AB2299">
            <v>0</v>
          </cell>
          <cell r="AC2299">
            <v>66</v>
          </cell>
        </row>
        <row r="2300">
          <cell r="V2300" t="str">
            <v>3012403ORANGE GREYHDA06FIDSBD</v>
          </cell>
          <cell r="W2300">
            <v>6</v>
          </cell>
          <cell r="X2300">
            <v>6</v>
          </cell>
          <cell r="Y2300">
            <v>0</v>
          </cell>
          <cell r="Z2300">
            <v>0</v>
          </cell>
          <cell r="AA2300">
            <v>0</v>
          </cell>
          <cell r="AB2300">
            <v>0</v>
          </cell>
          <cell r="AC2300">
            <v>6</v>
          </cell>
        </row>
        <row r="2301">
          <cell r="V2301" t="str">
            <v>3022508BLACK BLUEHDA06FTCSBD</v>
          </cell>
          <cell r="W2301">
            <v>198</v>
          </cell>
          <cell r="X2301">
            <v>204</v>
          </cell>
          <cell r="Y2301">
            <v>0</v>
          </cell>
          <cell r="Z2301">
            <v>0</v>
          </cell>
          <cell r="AA2301">
            <v>6</v>
          </cell>
          <cell r="AB2301">
            <v>6</v>
          </cell>
          <cell r="AC2301">
            <v>198</v>
          </cell>
        </row>
        <row r="2302">
          <cell r="V2302" t="str">
            <v>3050151BLACKHDA03S36SBD</v>
          </cell>
          <cell r="W2302">
            <v>33</v>
          </cell>
          <cell r="X2302">
            <v>54</v>
          </cell>
          <cell r="Y2302">
            <v>0</v>
          </cell>
          <cell r="Z2302">
            <v>9</v>
          </cell>
          <cell r="AA2302">
            <v>12</v>
          </cell>
          <cell r="AB2302">
            <v>21</v>
          </cell>
          <cell r="AC2302">
            <v>33</v>
          </cell>
        </row>
        <row r="2303">
          <cell r="V2303" t="str">
            <v>3050151BLACKHDA03S69SBD</v>
          </cell>
          <cell r="W2303">
            <v>66</v>
          </cell>
          <cell r="X2303">
            <v>87</v>
          </cell>
          <cell r="Y2303">
            <v>0</v>
          </cell>
          <cell r="Z2303">
            <v>9</v>
          </cell>
          <cell r="AA2303">
            <v>12</v>
          </cell>
          <cell r="AB2303">
            <v>21</v>
          </cell>
          <cell r="AC2303">
            <v>66</v>
          </cell>
        </row>
        <row r="2304">
          <cell r="V2304" t="str">
            <v>3051606ORANGE PLAIDHDA06DNASBD</v>
          </cell>
          <cell r="W2304">
            <v>-1194</v>
          </cell>
          <cell r="X2304">
            <v>0</v>
          </cell>
          <cell r="Y2304">
            <v>1194</v>
          </cell>
          <cell r="Z2304">
            <v>1194</v>
          </cell>
          <cell r="AA2304">
            <v>0</v>
          </cell>
          <cell r="AB2304">
            <v>1194</v>
          </cell>
          <cell r="AC2304">
            <v>0</v>
          </cell>
          <cell r="AD2304">
            <v>1194</v>
          </cell>
          <cell r="AE2304">
            <v>46071</v>
          </cell>
        </row>
        <row r="2305">
          <cell r="V2305" t="str">
            <v>3051608ORANGE TANHDA06DNADI</v>
          </cell>
          <cell r="W2305">
            <v>-66</v>
          </cell>
          <cell r="X2305">
            <v>0</v>
          </cell>
          <cell r="Y2305">
            <v>66</v>
          </cell>
          <cell r="Z2305">
            <v>66</v>
          </cell>
          <cell r="AA2305">
            <v>0</v>
          </cell>
          <cell r="AB2305">
            <v>66</v>
          </cell>
          <cell r="AC2305">
            <v>0</v>
          </cell>
          <cell r="AD2305">
            <v>66</v>
          </cell>
          <cell r="AE2305">
            <v>46028</v>
          </cell>
        </row>
        <row r="2306">
          <cell r="V2306" t="str">
            <v>3052231BLUE WHITEREGSBD</v>
          </cell>
          <cell r="W2306">
            <v>6</v>
          </cell>
          <cell r="X2306">
            <v>6</v>
          </cell>
          <cell r="Y2306">
            <v>0</v>
          </cell>
          <cell r="Z2306">
            <v>0</v>
          </cell>
          <cell r="AA2306">
            <v>0</v>
          </cell>
          <cell r="AB2306">
            <v>0</v>
          </cell>
          <cell r="AC2306">
            <v>6</v>
          </cell>
        </row>
        <row r="2307">
          <cell r="V2307" t="str">
            <v>3059237GREY ORANGEHDMCREGSBD</v>
          </cell>
          <cell r="W2307">
            <v>1140</v>
          </cell>
          <cell r="X2307">
            <v>1392</v>
          </cell>
          <cell r="Y2307">
            <v>0</v>
          </cell>
          <cell r="Z2307">
            <v>252</v>
          </cell>
          <cell r="AA2307">
            <v>0</v>
          </cell>
          <cell r="AB2307">
            <v>252</v>
          </cell>
          <cell r="AC2307">
            <v>1140</v>
          </cell>
        </row>
        <row r="2308">
          <cell r="V2308" t="str">
            <v>3059303BLACKHDA03S36SBD</v>
          </cell>
          <cell r="W2308">
            <v>-6</v>
          </cell>
          <cell r="X2308">
            <v>30</v>
          </cell>
          <cell r="Y2308">
            <v>0</v>
          </cell>
          <cell r="Z2308">
            <v>33</v>
          </cell>
          <cell r="AA2308">
            <v>3</v>
          </cell>
          <cell r="AB2308">
            <v>36</v>
          </cell>
          <cell r="AC2308">
            <v>-6</v>
          </cell>
        </row>
        <row r="2309">
          <cell r="V2309" t="str">
            <v>3059511GREENHDA03S03SBD</v>
          </cell>
          <cell r="W2309">
            <v>0</v>
          </cell>
          <cell r="X2309">
            <v>33</v>
          </cell>
          <cell r="Y2309">
            <v>0</v>
          </cell>
          <cell r="Z2309">
            <v>24</v>
          </cell>
          <cell r="AA2309">
            <v>9</v>
          </cell>
          <cell r="AB2309">
            <v>33</v>
          </cell>
          <cell r="AC2309">
            <v>0</v>
          </cell>
        </row>
        <row r="2310">
          <cell r="V2310" t="str">
            <v>3059511GREENHDMCREGSBD</v>
          </cell>
          <cell r="W2310">
            <v>12</v>
          </cell>
          <cell r="X2310">
            <v>12</v>
          </cell>
          <cell r="Y2310">
            <v>0</v>
          </cell>
          <cell r="Z2310">
            <v>0</v>
          </cell>
          <cell r="AA2310">
            <v>0</v>
          </cell>
          <cell r="AB2310">
            <v>0</v>
          </cell>
          <cell r="AC2310">
            <v>12</v>
          </cell>
        </row>
        <row r="2311">
          <cell r="V2311" t="str">
            <v>3060102BLACKHDA03S28SBD</v>
          </cell>
          <cell r="W2311">
            <v>444</v>
          </cell>
          <cell r="X2311">
            <v>489</v>
          </cell>
          <cell r="Y2311">
            <v>0</v>
          </cell>
          <cell r="Z2311">
            <v>45</v>
          </cell>
          <cell r="AA2311">
            <v>0</v>
          </cell>
          <cell r="AB2311">
            <v>45</v>
          </cell>
          <cell r="AC2311">
            <v>444</v>
          </cell>
        </row>
        <row r="2312">
          <cell r="V2312" t="str">
            <v>3061608ORANGE TANHDMCREGSBD</v>
          </cell>
          <cell r="W2312">
            <v>-36</v>
          </cell>
          <cell r="X2312">
            <v>0</v>
          </cell>
          <cell r="Y2312">
            <v>36</v>
          </cell>
          <cell r="Z2312">
            <v>36</v>
          </cell>
          <cell r="AA2312">
            <v>0</v>
          </cell>
          <cell r="AB2312">
            <v>36</v>
          </cell>
          <cell r="AC2312">
            <v>0</v>
          </cell>
          <cell r="AD2312">
            <v>36</v>
          </cell>
          <cell r="AE2312">
            <v>46071</v>
          </cell>
        </row>
        <row r="2313">
          <cell r="V2313" t="str">
            <v>3062600BLUE BLACKHDA06FIDSBD</v>
          </cell>
          <cell r="W2313">
            <v>-1134</v>
          </cell>
          <cell r="X2313">
            <v>0</v>
          </cell>
          <cell r="Y2313">
            <v>1152</v>
          </cell>
          <cell r="Z2313">
            <v>1134</v>
          </cell>
          <cell r="AA2313">
            <v>0</v>
          </cell>
          <cell r="AB2313">
            <v>1134</v>
          </cell>
          <cell r="AC2313">
            <v>18</v>
          </cell>
          <cell r="AD2313">
            <v>1152</v>
          </cell>
          <cell r="AE2313">
            <v>46167</v>
          </cell>
        </row>
        <row r="2314">
          <cell r="V2314" t="str">
            <v>3063402GREEN PLAIDHDA06FIDSBD</v>
          </cell>
          <cell r="W2314">
            <v>12</v>
          </cell>
          <cell r="X2314">
            <v>12</v>
          </cell>
          <cell r="Y2314">
            <v>0</v>
          </cell>
          <cell r="Z2314">
            <v>0</v>
          </cell>
          <cell r="AA2314">
            <v>0</v>
          </cell>
          <cell r="AB2314">
            <v>0</v>
          </cell>
          <cell r="AC2314">
            <v>12</v>
          </cell>
        </row>
        <row r="2315">
          <cell r="V2315" t="str">
            <v>3071508YELLOWHDA06FTDSBD</v>
          </cell>
          <cell r="W2315">
            <v>72</v>
          </cell>
          <cell r="X2315">
            <v>72</v>
          </cell>
          <cell r="Y2315">
            <v>0</v>
          </cell>
          <cell r="Z2315">
            <v>0</v>
          </cell>
          <cell r="AA2315">
            <v>0</v>
          </cell>
          <cell r="AB2315">
            <v>0</v>
          </cell>
          <cell r="AC2315">
            <v>72</v>
          </cell>
        </row>
        <row r="2316">
          <cell r="V2316" t="str">
            <v>3071608ORANGE TANHDMCREGSBD</v>
          </cell>
          <cell r="W2316">
            <v>-60</v>
          </cell>
          <cell r="X2316">
            <v>0</v>
          </cell>
          <cell r="Y2316">
            <v>60</v>
          </cell>
          <cell r="Z2316">
            <v>60</v>
          </cell>
          <cell r="AA2316">
            <v>0</v>
          </cell>
          <cell r="AB2316">
            <v>60</v>
          </cell>
          <cell r="AC2316">
            <v>0</v>
          </cell>
          <cell r="AD2316">
            <v>60</v>
          </cell>
          <cell r="AE2316">
            <v>46071</v>
          </cell>
        </row>
        <row r="2317">
          <cell r="V2317" t="str">
            <v>4023509PINK GREYHDA06FTDSBD</v>
          </cell>
          <cell r="W2317">
            <v>6</v>
          </cell>
          <cell r="X2317">
            <v>18</v>
          </cell>
          <cell r="Y2317">
            <v>0</v>
          </cell>
          <cell r="Z2317">
            <v>6</v>
          </cell>
          <cell r="AA2317">
            <v>6</v>
          </cell>
          <cell r="AB2317">
            <v>12</v>
          </cell>
          <cell r="AC2317">
            <v>6</v>
          </cell>
        </row>
        <row r="2318">
          <cell r="V2318" t="str">
            <v>4060245BLACKHDA03S92SBD</v>
          </cell>
          <cell r="W2318">
            <v>222</v>
          </cell>
          <cell r="X2318">
            <v>243</v>
          </cell>
          <cell r="Y2318">
            <v>0</v>
          </cell>
          <cell r="Z2318">
            <v>15</v>
          </cell>
          <cell r="AA2318">
            <v>6</v>
          </cell>
          <cell r="AB2318">
            <v>21</v>
          </cell>
          <cell r="AC2318">
            <v>222</v>
          </cell>
        </row>
        <row r="2319">
          <cell r="V2319" t="str">
            <v>6041415WHITE BLACKHDA06DBDSBD</v>
          </cell>
          <cell r="W2319">
            <v>54</v>
          </cell>
          <cell r="X2319">
            <v>54</v>
          </cell>
          <cell r="Y2319">
            <v>0</v>
          </cell>
          <cell r="Z2319">
            <v>0</v>
          </cell>
          <cell r="AA2319">
            <v>0</v>
          </cell>
          <cell r="AB2319">
            <v>0</v>
          </cell>
          <cell r="AC2319">
            <v>54</v>
          </cell>
        </row>
        <row r="2320">
          <cell r="V2320" t="str">
            <v>6070227BLACKHDA02S45SBD</v>
          </cell>
          <cell r="W2320">
            <v>6</v>
          </cell>
          <cell r="X2320">
            <v>28</v>
          </cell>
          <cell r="Y2320">
            <v>0</v>
          </cell>
          <cell r="Z2320">
            <v>16</v>
          </cell>
          <cell r="AA2320">
            <v>6</v>
          </cell>
          <cell r="AB2320">
            <v>22</v>
          </cell>
          <cell r="AC2320">
            <v>6</v>
          </cell>
        </row>
        <row r="2321">
          <cell r="V2321" t="str">
            <v>6070229BLACKHDA02S23SBD</v>
          </cell>
          <cell r="W2321">
            <v>160</v>
          </cell>
          <cell r="X2321">
            <v>164</v>
          </cell>
          <cell r="Y2321">
            <v>0</v>
          </cell>
          <cell r="Z2321">
            <v>2</v>
          </cell>
          <cell r="AA2321">
            <v>2</v>
          </cell>
          <cell r="AB2321">
            <v>4</v>
          </cell>
          <cell r="AC2321">
            <v>160</v>
          </cell>
        </row>
        <row r="2322">
          <cell r="V2322" t="str">
            <v>6070229BLACKHDMCREGSBD</v>
          </cell>
          <cell r="W2322">
            <v>344</v>
          </cell>
          <cell r="X2322">
            <v>344</v>
          </cell>
          <cell r="Y2322">
            <v>0</v>
          </cell>
          <cell r="Z2322">
            <v>0</v>
          </cell>
          <cell r="AA2322">
            <v>0</v>
          </cell>
          <cell r="AB2322">
            <v>0</v>
          </cell>
          <cell r="AC2322">
            <v>344</v>
          </cell>
        </row>
        <row r="2323">
          <cell r="V2323" t="str">
            <v>6081620BLACKHDA08TTBDI</v>
          </cell>
          <cell r="W2323">
            <v>-216</v>
          </cell>
          <cell r="X2323">
            <v>0</v>
          </cell>
          <cell r="Y2323">
            <v>216</v>
          </cell>
          <cell r="Z2323">
            <v>216</v>
          </cell>
          <cell r="AA2323">
            <v>0</v>
          </cell>
          <cell r="AB2323">
            <v>216</v>
          </cell>
          <cell r="AC2323">
            <v>0</v>
          </cell>
          <cell r="AD2323">
            <v>216</v>
          </cell>
          <cell r="AE2323">
            <v>46028</v>
          </cell>
        </row>
        <row r="2324">
          <cell r="V2324" t="str">
            <v>6090122BLACKHDA03S21SBD</v>
          </cell>
          <cell r="W2324">
            <v>18</v>
          </cell>
          <cell r="X2324">
            <v>42</v>
          </cell>
          <cell r="Y2324">
            <v>0</v>
          </cell>
          <cell r="Z2324">
            <v>24</v>
          </cell>
          <cell r="AA2324">
            <v>0</v>
          </cell>
          <cell r="AB2324">
            <v>24</v>
          </cell>
          <cell r="AC2324">
            <v>18</v>
          </cell>
        </row>
        <row r="2325">
          <cell r="V2325" t="str">
            <v>6090124GREY PRINTHDA03S21SBD</v>
          </cell>
          <cell r="W2325">
            <v>12</v>
          </cell>
          <cell r="X2325">
            <v>12</v>
          </cell>
          <cell r="Y2325">
            <v>0</v>
          </cell>
          <cell r="Z2325">
            <v>0</v>
          </cell>
          <cell r="AA2325">
            <v>0</v>
          </cell>
          <cell r="AB2325">
            <v>0</v>
          </cell>
          <cell r="AC2325">
            <v>12</v>
          </cell>
        </row>
        <row r="2326">
          <cell r="V2326" t="str">
            <v>6090229BLACKHDA02S81SBD</v>
          </cell>
          <cell r="W2326">
            <v>58</v>
          </cell>
          <cell r="X2326">
            <v>64</v>
          </cell>
          <cell r="Y2326">
            <v>0</v>
          </cell>
          <cell r="Z2326">
            <v>2</v>
          </cell>
          <cell r="AA2326">
            <v>4</v>
          </cell>
          <cell r="AB2326">
            <v>6</v>
          </cell>
          <cell r="AC2326">
            <v>58</v>
          </cell>
        </row>
        <row r="2327">
          <cell r="V2327" t="str">
            <v>6533512GRAY MISTHDA06DLDSBD</v>
          </cell>
          <cell r="W2327">
            <v>18</v>
          </cell>
          <cell r="X2327">
            <v>24</v>
          </cell>
          <cell r="Y2327">
            <v>0</v>
          </cell>
          <cell r="Z2327">
            <v>6</v>
          </cell>
          <cell r="AA2327">
            <v>0</v>
          </cell>
          <cell r="AB2327">
            <v>6</v>
          </cell>
          <cell r="AC2327">
            <v>18</v>
          </cell>
        </row>
        <row r="2328">
          <cell r="V2328" t="str">
            <v>6534412PURPLEHDA06DLDSBD</v>
          </cell>
          <cell r="W2328">
            <v>48</v>
          </cell>
          <cell r="X2328">
            <v>48</v>
          </cell>
          <cell r="Y2328">
            <v>0</v>
          </cell>
          <cell r="Z2328">
            <v>0</v>
          </cell>
          <cell r="AA2328">
            <v>0</v>
          </cell>
          <cell r="AB2328">
            <v>0</v>
          </cell>
          <cell r="AC2328">
            <v>48</v>
          </cell>
        </row>
        <row r="2329">
          <cell r="V2329" t="str">
            <v>6539342GREY BLACKHDA06DLDSBD</v>
          </cell>
          <cell r="W2329">
            <v>210</v>
          </cell>
          <cell r="X2329">
            <v>228</v>
          </cell>
          <cell r="Y2329">
            <v>0</v>
          </cell>
          <cell r="Z2329">
            <v>6</v>
          </cell>
          <cell r="AA2329">
            <v>12</v>
          </cell>
          <cell r="AB2329">
            <v>18</v>
          </cell>
          <cell r="AC2329">
            <v>210</v>
          </cell>
        </row>
        <row r="2330">
          <cell r="V2330" t="str">
            <v>6543408LIGHT PURPLEHDA06DBDSBD</v>
          </cell>
          <cell r="W2330">
            <v>6</v>
          </cell>
          <cell r="X2330">
            <v>6</v>
          </cell>
          <cell r="Y2330">
            <v>0</v>
          </cell>
          <cell r="Z2330">
            <v>0</v>
          </cell>
          <cell r="AA2330">
            <v>0</v>
          </cell>
          <cell r="AB2330">
            <v>0</v>
          </cell>
          <cell r="AC2330">
            <v>6</v>
          </cell>
        </row>
        <row r="2331">
          <cell r="V2331" t="str">
            <v>6559333GREYHDA06DNNSBD</v>
          </cell>
          <cell r="W2331">
            <v>402</v>
          </cell>
          <cell r="X2331">
            <v>426</v>
          </cell>
          <cell r="Y2331">
            <v>0</v>
          </cell>
          <cell r="Z2331">
            <v>18</v>
          </cell>
          <cell r="AA2331">
            <v>6</v>
          </cell>
          <cell r="AB2331">
            <v>24</v>
          </cell>
          <cell r="AC2331">
            <v>402</v>
          </cell>
        </row>
        <row r="2332">
          <cell r="V2332" t="str">
            <v>6580207BLACKHDA03S67SBD</v>
          </cell>
          <cell r="W2332">
            <v>-3</v>
          </cell>
          <cell r="X2332">
            <v>15</v>
          </cell>
          <cell r="Y2332">
            <v>0</v>
          </cell>
          <cell r="Z2332">
            <v>9</v>
          </cell>
          <cell r="AA2332">
            <v>9</v>
          </cell>
          <cell r="AB2332">
            <v>18</v>
          </cell>
          <cell r="AC2332">
            <v>-3</v>
          </cell>
        </row>
        <row r="2333">
          <cell r="V2333" t="str">
            <v>6590215GREYHDA03S81SBD</v>
          </cell>
          <cell r="W2333">
            <v>537</v>
          </cell>
          <cell r="X2333">
            <v>564</v>
          </cell>
          <cell r="Y2333">
            <v>0</v>
          </cell>
          <cell r="Z2333">
            <v>12</v>
          </cell>
          <cell r="AA2333">
            <v>15</v>
          </cell>
          <cell r="AB2333">
            <v>27</v>
          </cell>
          <cell r="AC2333">
            <v>537</v>
          </cell>
        </row>
        <row r="2334">
          <cell r="V2334" t="str">
            <v>6593503CHARCOAL HEATHERHDA06DBASBD</v>
          </cell>
          <cell r="W2334">
            <v>18</v>
          </cell>
          <cell r="X2334">
            <v>42</v>
          </cell>
          <cell r="Y2334">
            <v>0</v>
          </cell>
          <cell r="Z2334">
            <v>6</v>
          </cell>
          <cell r="AA2334">
            <v>18</v>
          </cell>
          <cell r="AB2334">
            <v>24</v>
          </cell>
          <cell r="AC2334">
            <v>18</v>
          </cell>
        </row>
        <row r="2335">
          <cell r="V2335" t="str">
            <v>7059309ORANGE BLACKHDMCREGSBD</v>
          </cell>
          <cell r="W2335">
            <v>24</v>
          </cell>
          <cell r="X2335">
            <v>24</v>
          </cell>
          <cell r="Y2335">
            <v>0</v>
          </cell>
          <cell r="Z2335">
            <v>0</v>
          </cell>
          <cell r="AA2335">
            <v>0</v>
          </cell>
          <cell r="AB2335">
            <v>0</v>
          </cell>
          <cell r="AC2335">
            <v>24</v>
          </cell>
        </row>
        <row r="2336">
          <cell r="V2336" t="str">
            <v>7131638ROSEHDA06SAADI</v>
          </cell>
          <cell r="W2336">
            <v>-108</v>
          </cell>
          <cell r="X2336">
            <v>0</v>
          </cell>
          <cell r="Y2336">
            <v>108</v>
          </cell>
          <cell r="Z2336">
            <v>108</v>
          </cell>
          <cell r="AA2336">
            <v>0</v>
          </cell>
          <cell r="AB2336">
            <v>108</v>
          </cell>
          <cell r="AC2336">
            <v>0</v>
          </cell>
          <cell r="AD2336">
            <v>108</v>
          </cell>
          <cell r="AE2336">
            <v>46028</v>
          </cell>
        </row>
        <row r="2337">
          <cell r="V2337" t="str">
            <v>7221603PURPLEHDA06SAEDI</v>
          </cell>
          <cell r="W2337">
            <v>-60</v>
          </cell>
          <cell r="X2337">
            <v>0</v>
          </cell>
          <cell r="Y2337">
            <v>60</v>
          </cell>
          <cell r="Z2337">
            <v>60</v>
          </cell>
          <cell r="AA2337">
            <v>0</v>
          </cell>
          <cell r="AB2337">
            <v>60</v>
          </cell>
          <cell r="AC2337">
            <v>0</v>
          </cell>
          <cell r="AD2337">
            <v>60</v>
          </cell>
          <cell r="AE2337">
            <v>46028</v>
          </cell>
        </row>
        <row r="2338">
          <cell r="V2338" t="str">
            <v>7222624BLACKHDMCREGSBD</v>
          </cell>
          <cell r="W2338">
            <v>-36</v>
          </cell>
          <cell r="X2338">
            <v>0</v>
          </cell>
          <cell r="Y2338">
            <v>36</v>
          </cell>
          <cell r="Z2338">
            <v>36</v>
          </cell>
          <cell r="AA2338">
            <v>0</v>
          </cell>
          <cell r="AB2338">
            <v>36</v>
          </cell>
          <cell r="AC2338">
            <v>0</v>
          </cell>
          <cell r="AD2338">
            <v>36</v>
          </cell>
          <cell r="AE2338">
            <v>46167</v>
          </cell>
        </row>
        <row r="2339">
          <cell r="V2339" t="str">
            <v>7270237BLACKHDA06SABSBD</v>
          </cell>
          <cell r="W2339">
            <v>1368</v>
          </cell>
          <cell r="X2339">
            <v>1404</v>
          </cell>
          <cell r="Y2339">
            <v>0</v>
          </cell>
          <cell r="Z2339">
            <v>18</v>
          </cell>
          <cell r="AA2339">
            <v>18</v>
          </cell>
          <cell r="AB2339">
            <v>36</v>
          </cell>
          <cell r="AC2339">
            <v>1368</v>
          </cell>
        </row>
        <row r="2340">
          <cell r="V2340" t="str">
            <v>7280931NAVYHDA06SACSBD</v>
          </cell>
          <cell r="W2340">
            <v>564</v>
          </cell>
          <cell r="X2340">
            <v>612</v>
          </cell>
          <cell r="Y2340">
            <v>0</v>
          </cell>
          <cell r="Z2340">
            <v>24</v>
          </cell>
          <cell r="AA2340">
            <v>24</v>
          </cell>
          <cell r="AB2340">
            <v>48</v>
          </cell>
          <cell r="AC2340">
            <v>564</v>
          </cell>
        </row>
        <row r="2341">
          <cell r="V2341" t="str">
            <v>7283536BLUEHDA06SACSBD</v>
          </cell>
          <cell r="W2341">
            <v>12</v>
          </cell>
          <cell r="X2341">
            <v>36</v>
          </cell>
          <cell r="Y2341">
            <v>0</v>
          </cell>
          <cell r="Z2341">
            <v>6</v>
          </cell>
          <cell r="AA2341">
            <v>18</v>
          </cell>
          <cell r="AB2341">
            <v>24</v>
          </cell>
          <cell r="AC2341">
            <v>12</v>
          </cell>
        </row>
        <row r="2342">
          <cell r="V2342" t="str">
            <v>S0YBT87HDBLACKHDA06DLCSBD</v>
          </cell>
          <cell r="W2342">
            <v>6</v>
          </cell>
          <cell r="X2342">
            <v>6</v>
          </cell>
          <cell r="Y2342">
            <v>0</v>
          </cell>
          <cell r="Z2342">
            <v>0</v>
          </cell>
          <cell r="AA2342">
            <v>0</v>
          </cell>
          <cell r="AB2342">
            <v>0</v>
          </cell>
          <cell r="AC2342">
            <v>6</v>
          </cell>
        </row>
        <row r="2343">
          <cell r="V2343" t="str">
            <v>S9YBB95HDBLUEHDA06DBASBD</v>
          </cell>
          <cell r="W2343">
            <v>72</v>
          </cell>
          <cell r="X2343">
            <v>72</v>
          </cell>
          <cell r="Y2343">
            <v>0</v>
          </cell>
          <cell r="Z2343">
            <v>0</v>
          </cell>
          <cell r="AA2343">
            <v>0</v>
          </cell>
          <cell r="AB2343">
            <v>0</v>
          </cell>
          <cell r="AC2343">
            <v>72</v>
          </cell>
        </row>
        <row r="2344">
          <cell r="V2344" t="str">
            <v>S22B457BVBLACKREGAMAZON</v>
          </cell>
          <cell r="W2344">
            <v>2</v>
          </cell>
          <cell r="X2344">
            <v>2</v>
          </cell>
          <cell r="Y2344">
            <v>0</v>
          </cell>
          <cell r="Z2344">
            <v>0</v>
          </cell>
          <cell r="AA2344">
            <v>0</v>
          </cell>
          <cell r="AB2344">
            <v>0</v>
          </cell>
          <cell r="AC2344">
            <v>2</v>
          </cell>
        </row>
        <row r="2345">
          <cell r="V2345" t="str">
            <v>ATLANTICLIGHT BROWNAMZCOMREGSBD</v>
          </cell>
          <cell r="W2345">
            <v>79</v>
          </cell>
          <cell r="X2345">
            <v>80</v>
          </cell>
          <cell r="Y2345">
            <v>0</v>
          </cell>
          <cell r="Z2345">
            <v>0</v>
          </cell>
          <cell r="AA2345">
            <v>1</v>
          </cell>
          <cell r="AB2345">
            <v>1</v>
          </cell>
          <cell r="AC2345">
            <v>79</v>
          </cell>
        </row>
        <row r="2346">
          <cell r="V2346" t="str">
            <v>CMF3816ARSNAVYREGSBD</v>
          </cell>
          <cell r="W2346">
            <v>4</v>
          </cell>
          <cell r="X2346">
            <v>4</v>
          </cell>
          <cell r="Y2346">
            <v>0</v>
          </cell>
          <cell r="Z2346">
            <v>0</v>
          </cell>
          <cell r="AA2346">
            <v>0</v>
          </cell>
          <cell r="AB2346">
            <v>0</v>
          </cell>
          <cell r="AC2346">
            <v>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teveS/Downloads/SG%20ALL%20FOOTWEAR%20ATS%20(58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ncent Chewning" refreshedDate="45468.507349189815" createdVersion="8" refreshedVersion="8" minRefreshableVersion="3" recordCount="178">
  <cacheSource type="worksheet">
    <worksheetSource ref="B1:AJ85" sheet="LADIES SLIPPERS" r:id="rId2"/>
  </cacheSource>
  <cacheFields count="39">
    <cacheField name="Image File" numFmtId="0">
      <sharedItems containsBlank="1"/>
    </cacheField>
    <cacheField name="Style Code" numFmtId="0">
      <sharedItems containsBlank="1"/>
    </cacheField>
    <cacheField name="Style Name" numFmtId="0">
      <sharedItems containsBlank="1"/>
    </cacheField>
    <cacheField name="Color" numFmtId="0">
      <sharedItems containsBlank="1"/>
    </cacheField>
    <cacheField name="Color Name" numFmtId="0">
      <sharedItems containsBlank="1"/>
    </cacheField>
    <cacheField name="Label" numFmtId="0">
      <sharedItems containsBlank="1"/>
    </cacheField>
    <cacheField name="Dimen/_x000a_Pack" numFmtId="0">
      <sharedItems containsBlank="1"/>
    </cacheField>
    <cacheField name="BRAND Name" numFmtId="0">
      <sharedItems containsBlank="1" count="14">
        <s v="RAINBOW DAZE"/>
        <s v="FEETMOJI"/>
        <s v="LUXE CLUB"/>
        <s v="RACHEL ROY"/>
        <s v="HONEYDEW"/>
        <s v="JOE BOXER"/>
        <s v="IZOD"/>
        <s v="CHINESE LAUNDRY"/>
        <s v="CL BY CHINESE LAUNDRY"/>
        <s v="DIRTY LAUNDRY"/>
        <s v="PEANUTS"/>
        <s v="BCBGeneration"/>
        <s v="BCBG"/>
        <m/>
      </sharedItems>
    </cacheField>
    <cacheField name="PrePack Desc" numFmtId="0">
      <sharedItems containsBlank="1"/>
    </cacheField>
    <cacheField name="Carton Quantity" numFmtId="0">
      <sharedItems containsString="0" containsBlank="1" containsNumber="1" containsInteger="1" minValue="6" maxValue="20"/>
    </cacheField>
    <cacheField name="PKG Name" numFmtId="0">
      <sharedItems containsBlank="1"/>
    </cacheField>
    <cacheField name="Location" numFmtId="0">
      <sharedItems containsBlank="1"/>
    </cacheField>
    <cacheField name="MSRP" numFmtId="164">
      <sharedItems containsString="0" containsBlank="1" containsNumber="1" minValue="20" maxValue="42"/>
    </cacheField>
    <cacheField name="Wholesale Cost" numFmtId="0">
      <sharedItems containsString="0" containsBlank="1" containsNumber="1" minValue="8" maxValue="16.8"/>
    </cacheField>
    <cacheField name="CURRENT ON HAND UNITS" numFmtId="0">
      <sharedItems containsSemiMixedTypes="0" containsString="0" containsNumber="1" containsInteger="1" minValue="0" maxValue="248357"/>
    </cacheField>
    <cacheField name="Available Units Including WIP" numFmtId="0">
      <sharedItems containsSemiMixedTypes="0" containsDate="1" containsString="0" containsMixedTypes="1" minDate="1899-12-31T00:00:00" maxDate="1900-01-10T00:40:05"/>
    </cacheField>
    <cacheField name="Next Shipment Pairs" numFmtId="0">
      <sharedItems containsString="0" containsBlank="1" containsNumber="1" containsInteger="1" minValue="144" maxValue="222444"/>
    </cacheField>
    <cacheField name="Next Shipment Available Date" numFmtId="14">
      <sharedItems containsNonDate="0" containsDate="1" containsString="0" containsBlank="1" minDate="2024-07-04T00:00:00" maxDate="2024-11-02T00:00:00"/>
    </cacheField>
    <cacheField name="2nd Shipment Pairs" numFmtId="0">
      <sharedItems containsString="0" containsBlank="1" containsNumber="1" containsInteger="1" minValue="1800" maxValue="191640"/>
    </cacheField>
    <cacheField name="2nd Shipment Available Date" numFmtId="14">
      <sharedItems containsNonDate="0" containsDate="1" containsString="0" containsBlank="1" minDate="2024-08-09T00:00:00" maxDate="2024-11-02T00:00:00"/>
    </cacheField>
    <cacheField name="3rd Shipment Pairs" numFmtId="0">
      <sharedItems containsString="0" containsBlank="1" containsNumber="1" containsInteger="1" minValue="2400" maxValue="91608"/>
    </cacheField>
    <cacheField name="3rd Shipment Available Date" numFmtId="0">
      <sharedItems containsNonDate="0" containsDate="1" containsString="0" containsBlank="1" minDate="2024-09-29T00:00:00" maxDate="2024-11-02T00:00:00"/>
    </cacheField>
    <cacheField name="4th Shipment Pairs" numFmtId="0">
      <sharedItems containsString="0" containsBlank="1" containsNumber="1" containsInteger="1" minValue="2400" maxValue="30408"/>
    </cacheField>
    <cacheField name="4th Shipment Available Date" numFmtId="0">
      <sharedItems containsNonDate="0" containsDate="1" containsString="0" containsBlank="1" minDate="2024-10-21T00:00:00" maxDate="2024-11-02T00:00:00"/>
    </cacheField>
    <cacheField name="5th shipment pairs" numFmtId="0">
      <sharedItems containsNonDate="0" containsString="0" containsBlank="1"/>
    </cacheField>
    <cacheField name="5th shipment availability date" numFmtId="0">
      <sharedItems containsNonDate="0" containsString="0" containsBlank="1"/>
    </cacheField>
    <cacheField name="Volume Price" numFmtId="164">
      <sharedItems containsString="0" containsBlank="1" containsNumber="1" minValue="0.5" maxValue="10.199999999999999"/>
    </cacheField>
    <cacheField name="Total OTS Ship to Wip" numFmtId="0">
      <sharedItems containsBlank="1" containsMixedTypes="1" containsNumber="1" containsInteger="1" minValue="-1" maxValue="40008"/>
    </cacheField>
    <cacheField name="OTS" numFmtId="0">
      <sharedItems containsBlank="1" containsMixedTypes="1" containsNumber="1" containsInteger="1" minValue="-4800" maxValue="23616"/>
    </cacheField>
    <cacheField name="QOH" numFmtId="0">
      <sharedItems containsBlank="1" containsMixedTypes="1" containsNumber="1" containsInteger="1" minValue="0" maxValue="23616"/>
    </cacheField>
    <cacheField name="Open/Pick" numFmtId="0">
      <sharedItems containsBlank="1" containsMixedTypes="1" containsNumber="1" containsInteger="1" minValue="0" maxValue="12360"/>
    </cacheField>
    <cacheField name="1st Wip Units" numFmtId="0">
      <sharedItems containsBlank="1" containsMixedTypes="1" containsNumber="1" containsInteger="1" minValue="0" maxValue="8400"/>
    </cacheField>
    <cacheField name="1st Wip Date" numFmtId="14">
      <sharedItems containsDate="1" containsBlank="1" containsMixedTypes="1" minDate="1899-12-30T00:00:00" maxDate="2024-10-27T00:00:00"/>
    </cacheField>
    <cacheField name="2nd Wip Units" numFmtId="0">
      <sharedItems containsBlank="1" containsMixedTypes="1" containsNumber="1" containsInteger="1" minValue="0" maxValue="9600"/>
    </cacheField>
    <cacheField name="2nd Wip Date" numFmtId="14">
      <sharedItems containsDate="1" containsBlank="1" containsMixedTypes="1" minDate="1899-12-30T00:00:00" maxDate="2024-11-10T00:00:00"/>
    </cacheField>
    <cacheField name="3rd Wip Units" numFmtId="0">
      <sharedItems containsBlank="1" containsMixedTypes="1" containsNumber="1" containsInteger="1" minValue="0" maxValue="18804"/>
    </cacheField>
    <cacheField name="3rd Wip Date" numFmtId="14">
      <sharedItems containsDate="1" containsBlank="1" containsMixedTypes="1" minDate="1899-12-30T00:00:00" maxDate="2024-11-10T00:00:00"/>
    </cacheField>
    <cacheField name="4th Wip Units" numFmtId="0">
      <sharedItems containsBlank="1" containsMixedTypes="1" containsNumber="1" containsInteger="1" minValue="0" maxValue="14004"/>
    </cacheField>
    <cacheField name="4th Wip Date" numFmtId="14">
      <sharedItems containsDate="1" containsBlank="1" containsMixedTypes="1" minDate="1899-12-30T00:00:00" maxDate="2024-11-1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8">
  <r>
    <s v="Picture"/>
    <s v="SLF7302BRD"/>
    <s v="BUNNY FULLBODY SLIPPER"/>
    <s v="GRY"/>
    <s v="GREY"/>
    <s v="H"/>
    <s v="12A35"/>
    <x v="0"/>
    <s v="S-L  2-6-4"/>
    <n v="12"/>
    <s v="HANGING"/>
    <s v="SBD   "/>
    <n v="28"/>
    <n v="9.6"/>
    <n v="0"/>
    <n v="0"/>
    <m/>
    <m/>
    <m/>
    <m/>
    <m/>
    <m/>
    <m/>
    <m/>
    <m/>
    <m/>
    <n v="6.75"/>
    <n v="3600"/>
    <n v="0"/>
    <n v="0"/>
    <n v="0"/>
    <n v="3600"/>
    <d v="2024-10-20T00:00:00"/>
    <n v="0"/>
    <d v="1899-12-30T00:00:00"/>
    <n v="0"/>
    <d v="1899-12-30T00:00:00"/>
    <n v="0"/>
    <d v="1899-12-30T00:00:00"/>
  </r>
  <r>
    <s v="Picture"/>
    <s v="SLF7302BRD"/>
    <s v="BUNNY FULLBODY SLIPPER"/>
    <s v="PNK"/>
    <s v="PINK"/>
    <s v="H"/>
    <s v="12A35"/>
    <x v="0"/>
    <s v="S-L  2-6-4"/>
    <n v="12"/>
    <s v="HANGING"/>
    <s v="SBD   "/>
    <n v="28"/>
    <n v="9.6"/>
    <n v="0"/>
    <n v="0"/>
    <m/>
    <m/>
    <m/>
    <m/>
    <m/>
    <m/>
    <m/>
    <m/>
    <m/>
    <m/>
    <n v="6.75"/>
    <n v="3600"/>
    <n v="0"/>
    <n v="0"/>
    <n v="0"/>
    <n v="3600"/>
    <d v="2024-10-20T00:00:00"/>
    <n v="0"/>
    <d v="1899-12-30T00:00:00"/>
    <n v="0"/>
    <d v="1899-12-30T00:00:00"/>
    <n v="0"/>
    <d v="1899-12-30T00:00:00"/>
  </r>
  <r>
    <s v="Picture"/>
    <s v="SLF7303AFM"/>
    <s v="PUPPY FULLBODY SLIPPER"/>
    <s v="TAN"/>
    <s v="TAN-BEIGE"/>
    <s v="H"/>
    <s v="12A35"/>
    <x v="1"/>
    <s v="S-L  2-6-4"/>
    <n v="12"/>
    <s v="HANGING"/>
    <s v="SBD   "/>
    <n v="28"/>
    <n v="9.6"/>
    <n v="0"/>
    <n v="0"/>
    <m/>
    <m/>
    <m/>
    <m/>
    <m/>
    <m/>
    <m/>
    <m/>
    <m/>
    <m/>
    <n v="6.75"/>
    <n v="0"/>
    <n v="0"/>
    <n v="1200"/>
    <n v="1200"/>
    <n v="0"/>
    <d v="1899-12-30T00:00:00"/>
    <n v="0"/>
    <d v="1899-12-30T00:00:00"/>
    <n v="0"/>
    <d v="1899-12-30T00:00:00"/>
    <n v="0"/>
    <d v="1899-12-30T00:00:00"/>
  </r>
  <r>
    <s v="Picture"/>
    <s v="SLF7303BRD"/>
    <s v="PUPPY FULLBODY SLIPPER"/>
    <s v="TAN"/>
    <s v="TAN-BEIGE"/>
    <s v="H"/>
    <s v="12A35"/>
    <x v="0"/>
    <s v="S-L  2-6-4"/>
    <n v="12"/>
    <s v="HANGING"/>
    <s v="SBD   "/>
    <n v="28"/>
    <n v="9.6"/>
    <n v="0"/>
    <n v="0"/>
    <m/>
    <m/>
    <m/>
    <m/>
    <m/>
    <m/>
    <m/>
    <m/>
    <m/>
    <m/>
    <n v="6.75"/>
    <e v="#N/A"/>
    <e v="#N/A"/>
    <e v="#N/A"/>
    <e v="#N/A"/>
    <e v="#N/A"/>
    <e v="#N/A"/>
    <e v="#N/A"/>
    <e v="#N/A"/>
    <e v="#N/A"/>
    <e v="#N/A"/>
    <e v="#N/A"/>
    <e v="#N/A"/>
  </r>
  <r>
    <m/>
    <s v="SLF7315BRD"/>
    <s v="LADIES PLUSH BEAR FULL BODY SL"/>
    <s v="BRN"/>
    <s v="BROWN"/>
    <s v="H"/>
    <s v="12A35"/>
    <x v="0"/>
    <s v="S-L  2-6-4"/>
    <n v="12"/>
    <s v="HANGING"/>
    <s v="SBD   "/>
    <n v="28"/>
    <n v="9.6"/>
    <n v="0"/>
    <n v="0"/>
    <m/>
    <m/>
    <m/>
    <m/>
    <m/>
    <m/>
    <m/>
    <m/>
    <m/>
    <m/>
    <n v="6.75"/>
    <n v="3600"/>
    <n v="0"/>
    <n v="0"/>
    <n v="0"/>
    <n v="3600"/>
    <d v="2024-10-20T00:00:00"/>
    <n v="0"/>
    <d v="1899-12-30T00:00:00"/>
    <n v="0"/>
    <d v="1899-12-30T00:00:00"/>
    <n v="0"/>
    <d v="1899-12-30T00:00:00"/>
  </r>
  <r>
    <m/>
    <s v="SLF7616BRD"/>
    <s v="CLAW FULLBODY SLIPPER"/>
    <s v="PINK"/>
    <s v="PINK"/>
    <s v="H"/>
    <s v="12A35"/>
    <x v="0"/>
    <s v="S-L  2-6-4"/>
    <n v="12"/>
    <s v="HANGING"/>
    <s v="SBD   "/>
    <n v="28"/>
    <n v="9.6"/>
    <n v="0"/>
    <n v="0"/>
    <m/>
    <m/>
    <m/>
    <m/>
    <m/>
    <m/>
    <m/>
    <m/>
    <m/>
    <m/>
    <n v="6.75"/>
    <n v="3600"/>
    <n v="0"/>
    <n v="0"/>
    <n v="0"/>
    <n v="3600"/>
    <d v="2024-10-20T00:00:00"/>
    <n v="0"/>
    <d v="1899-12-30T00:00:00"/>
    <n v="0"/>
    <d v="1899-12-30T00:00:00"/>
    <n v="0"/>
    <d v="1899-12-30T00:00:00"/>
  </r>
  <r>
    <s v="Picture"/>
    <s v="SLF8123AFM"/>
    <s v="COW FULLBODY SLIPPER"/>
    <s v="BLKWHT"/>
    <s v="BLACK WHITE"/>
    <s v="H"/>
    <s v="12A35"/>
    <x v="1"/>
    <s v="S-L  2-6-4"/>
    <n v="12"/>
    <s v="HANGING"/>
    <s v="SBD   "/>
    <n v="28"/>
    <n v="9.6"/>
    <n v="0"/>
    <n v="0"/>
    <m/>
    <m/>
    <m/>
    <m/>
    <m/>
    <m/>
    <m/>
    <m/>
    <m/>
    <m/>
    <n v="6.75"/>
    <n v="0"/>
    <n v="0"/>
    <n v="1200"/>
    <n v="1200"/>
    <n v="0"/>
    <d v="1899-12-30T00:00:00"/>
    <n v="0"/>
    <d v="1899-12-30T00:00:00"/>
    <n v="0"/>
    <d v="1899-12-30T00:00:00"/>
    <n v="0"/>
    <d v="1899-12-30T00:00:00"/>
  </r>
  <r>
    <s v="Picture"/>
    <s v="SLF8123BRD"/>
    <s v="COW FULLBODY SLIPPER"/>
    <s v="BLKWHT"/>
    <s v="BLACK WHITE"/>
    <s v="H"/>
    <s v="12A35"/>
    <x v="0"/>
    <s v="S-L  2-6-4"/>
    <n v="12"/>
    <s v="HANGING"/>
    <s v="SBD   "/>
    <n v="28"/>
    <n v="9.6"/>
    <n v="0"/>
    <n v="0"/>
    <m/>
    <m/>
    <m/>
    <m/>
    <m/>
    <m/>
    <m/>
    <m/>
    <m/>
    <m/>
    <n v="6.75"/>
    <n v="6000"/>
    <n v="0"/>
    <n v="0"/>
    <n v="0"/>
    <n v="2400"/>
    <d v="2024-10-20T00:00:00"/>
    <n v="3600"/>
    <d v="2024-10-21T00:00:00"/>
    <n v="0"/>
    <d v="1899-12-30T00:00:00"/>
    <n v="0"/>
    <d v="1899-12-30T00:00:00"/>
  </r>
  <r>
    <m/>
    <s v="SLF8287CRD"/>
    <s v="4D PLUSH FULL BODY PANDA"/>
    <s v="BLKWHT"/>
    <s v="BLACK WHITE"/>
    <s v="H"/>
    <s v="12A35"/>
    <x v="0"/>
    <s v="S-L  2-6-4"/>
    <n v="12"/>
    <s v="HANGING"/>
    <s v="SBD   "/>
    <n v="28"/>
    <n v="9.6"/>
    <n v="0"/>
    <n v="0"/>
    <m/>
    <m/>
    <m/>
    <m/>
    <m/>
    <m/>
    <m/>
    <m/>
    <m/>
    <m/>
    <n v="6.75"/>
    <n v="4800"/>
    <n v="0"/>
    <n v="0"/>
    <n v="0"/>
    <n v="4800"/>
    <d v="2024-10-20T00:00:00"/>
    <n v="0"/>
    <d v="1899-12-30T00:00:00"/>
    <n v="0"/>
    <d v="1899-12-30T00:00:00"/>
    <n v="0"/>
    <d v="1899-12-30T00:00:00"/>
  </r>
  <r>
    <s v="Picture"/>
    <s v="SLF8374BRD"/>
    <s v="SLOTH FULLBODY SLIPPER"/>
    <s v="MSH"/>
    <s v="MUSHROOM"/>
    <s v="H"/>
    <s v="12A35"/>
    <x v="0"/>
    <s v="S-L  2-6-4"/>
    <n v="12"/>
    <s v="HANGING"/>
    <s v="SBD   "/>
    <n v="28"/>
    <n v="9.6"/>
    <n v="0"/>
    <n v="0"/>
    <m/>
    <m/>
    <m/>
    <m/>
    <m/>
    <m/>
    <m/>
    <m/>
    <m/>
    <m/>
    <n v="6.75"/>
    <n v="6000"/>
    <n v="0"/>
    <n v="0"/>
    <n v="0"/>
    <n v="2400"/>
    <d v="2024-10-20T00:00:00"/>
    <n v="3600"/>
    <d v="2024-10-21T00:00:00"/>
    <n v="0"/>
    <d v="1899-12-30T00:00:00"/>
    <n v="0"/>
    <d v="1899-12-30T00:00:00"/>
  </r>
  <r>
    <m/>
    <s v="SLF8318BRD"/>
    <s v="CORGI FULLBODY SLIPPER"/>
    <s v="TANWHT"/>
    <s v="TAN WHITE"/>
    <s v="H"/>
    <s v="12A35"/>
    <x v="0"/>
    <s v="S-L  2-6-4"/>
    <n v="12"/>
    <s v="HANGING"/>
    <s v="SBD   "/>
    <n v="28"/>
    <n v="8.4"/>
    <n v="0"/>
    <n v="0"/>
    <m/>
    <m/>
    <m/>
    <m/>
    <m/>
    <m/>
    <m/>
    <m/>
    <m/>
    <m/>
    <n v="6.65"/>
    <n v="3600"/>
    <n v="0"/>
    <n v="0"/>
    <n v="0"/>
    <n v="3600"/>
    <d v="2024-10-20T00:00:00"/>
    <n v="0"/>
    <d v="1899-12-30T00:00:00"/>
    <n v="0"/>
    <d v="1899-12-30T00:00:00"/>
    <n v="0"/>
    <d v="1899-12-30T00:00:00"/>
  </r>
  <r>
    <m/>
    <s v="SLF8770ARD"/>
    <s v="CHICK FULL BODY"/>
    <s v="YELLOW"/>
    <s v="YELLOW"/>
    <s v="H"/>
    <s v="08A03"/>
    <x v="0"/>
    <s v="S-L 1-4-3"/>
    <n v="12"/>
    <s v="HANGING"/>
    <s v="SBD   "/>
    <n v="28"/>
    <n v="8.4"/>
    <n v="0"/>
    <n v="0"/>
    <m/>
    <m/>
    <m/>
    <m/>
    <m/>
    <m/>
    <m/>
    <m/>
    <m/>
    <m/>
    <n v="6.65"/>
    <e v="#N/A"/>
    <e v="#N/A"/>
    <e v="#N/A"/>
    <e v="#N/A"/>
    <e v="#N/A"/>
    <e v="#N/A"/>
    <e v="#N/A"/>
    <e v="#N/A"/>
    <e v="#N/A"/>
    <e v="#N/A"/>
    <e v="#N/A"/>
    <e v="#N/A"/>
  </r>
  <r>
    <m/>
    <s v="SLF8772ARD"/>
    <s v="CAT FULL BODY"/>
    <s v="GREY/WHT"/>
    <s v="GREY/WHT"/>
    <s v="H"/>
    <s v="08A03"/>
    <x v="0"/>
    <s v="S-L 1-4-3"/>
    <n v="12"/>
    <s v="HANGING"/>
    <s v="SBD   "/>
    <n v="28"/>
    <n v="8.4"/>
    <n v="0"/>
    <n v="0"/>
    <m/>
    <m/>
    <m/>
    <m/>
    <m/>
    <m/>
    <m/>
    <m/>
    <m/>
    <m/>
    <n v="6.65"/>
    <e v="#N/A"/>
    <e v="#N/A"/>
    <e v="#N/A"/>
    <e v="#N/A"/>
    <e v="#N/A"/>
    <e v="#N/A"/>
    <e v="#N/A"/>
    <e v="#N/A"/>
    <e v="#N/A"/>
    <e v="#N/A"/>
    <e v="#N/A"/>
    <e v="#N/A"/>
  </r>
  <r>
    <m/>
    <s v="SLF8769BRD"/>
    <s v="LAMB FULL BODY"/>
    <s v="IVORY"/>
    <s v="IVORY"/>
    <s v="H"/>
    <s v="08A03"/>
    <x v="0"/>
    <s v="S-L 1-4-3"/>
    <n v="12"/>
    <s v="HANGING"/>
    <s v="SBD   "/>
    <n v="28"/>
    <n v="8.4"/>
    <n v="0"/>
    <n v="0"/>
    <m/>
    <m/>
    <m/>
    <m/>
    <m/>
    <m/>
    <m/>
    <m/>
    <m/>
    <m/>
    <n v="6.65"/>
    <e v="#N/A"/>
    <e v="#N/A"/>
    <e v="#N/A"/>
    <e v="#N/A"/>
    <e v="#N/A"/>
    <e v="#N/A"/>
    <e v="#N/A"/>
    <e v="#N/A"/>
    <e v="#N/A"/>
    <e v="#N/A"/>
    <e v="#N/A"/>
    <e v="#N/A"/>
  </r>
  <r>
    <s v="Picture"/>
    <s v="SLF3097ARD"/>
    <s v="HAMBURGER  SLIPPER"/>
    <s v="TAN"/>
    <s v="TAN-BEIGE"/>
    <s v="H"/>
    <s v="12A35"/>
    <x v="0"/>
    <s v="S-L  2-6-4"/>
    <n v="12"/>
    <s v="HANGING"/>
    <s v="SBD   "/>
    <n v="20"/>
    <n v="8"/>
    <n v="0"/>
    <n v="0"/>
    <m/>
    <m/>
    <m/>
    <m/>
    <m/>
    <m/>
    <m/>
    <m/>
    <m/>
    <m/>
    <n v="6.75"/>
    <n v="0"/>
    <n v="0"/>
    <n v="1200"/>
    <n v="1200"/>
    <n v="0"/>
    <d v="1899-12-30T00:00:00"/>
    <n v="0"/>
    <d v="1899-12-30T00:00:00"/>
    <n v="0"/>
    <d v="1899-12-30T00:00:00"/>
    <n v="0"/>
    <d v="1899-12-30T00:00:00"/>
  </r>
  <r>
    <s v="Picture"/>
    <s v="SLF8067ARD"/>
    <s v="MILK AND COOKIES SLIPPER"/>
    <s v="MUL"/>
    <s v="MULTI COLORS ON ITEM"/>
    <s v="H"/>
    <s v="12A35"/>
    <x v="0"/>
    <s v="S-L  2-6-4"/>
    <n v="12"/>
    <s v="HANGING"/>
    <s v="SBD   "/>
    <n v="20"/>
    <n v="8"/>
    <n v="0"/>
    <n v="0"/>
    <m/>
    <m/>
    <m/>
    <m/>
    <m/>
    <m/>
    <m/>
    <m/>
    <m/>
    <m/>
    <n v="6.75"/>
    <n v="0"/>
    <n v="0"/>
    <n v="1200"/>
    <n v="1200"/>
    <n v="0"/>
    <d v="1899-12-30T00:00:00"/>
    <n v="0"/>
    <d v="1899-12-30T00:00:00"/>
    <n v="0"/>
    <d v="1899-12-30T00:00:00"/>
    <n v="0"/>
    <d v="1899-12-30T00:00:00"/>
  </r>
  <r>
    <s v="Picture"/>
    <s v="SLF8067BRD"/>
    <s v="MILK AND COOKIES SLIPPER"/>
    <s v="MUL"/>
    <s v="MULTI COLORS ON ITEM"/>
    <s v="H"/>
    <s v="12A35"/>
    <x v="0"/>
    <s v="S-L  2-6-4"/>
    <n v="12"/>
    <s v="HANGING"/>
    <s v="SBD   "/>
    <n v="20"/>
    <n v="8"/>
    <n v="0"/>
    <n v="0"/>
    <m/>
    <m/>
    <m/>
    <m/>
    <m/>
    <m/>
    <m/>
    <m/>
    <m/>
    <m/>
    <n v="6.75"/>
    <n v="2400"/>
    <n v="0"/>
    <n v="0"/>
    <n v="0"/>
    <n v="2400"/>
    <d v="2024-10-14T00:00:00"/>
    <n v="0"/>
    <d v="1899-12-30T00:00:00"/>
    <n v="0"/>
    <d v="1899-12-30T00:00:00"/>
    <n v="0"/>
    <d v="1899-12-30T00:00:00"/>
  </r>
  <r>
    <s v="Picture"/>
    <s v="SLF3031ARD"/>
    <s v="TACO SLIPPER"/>
    <s v="MUL"/>
    <s v="MULTI COLORS ON ITEM"/>
    <s v="H"/>
    <s v="12A35"/>
    <x v="0"/>
    <s v="S-L  2-6-4"/>
    <n v="12"/>
    <s v="HANGING"/>
    <s v="SBD   "/>
    <n v="20"/>
    <n v="8"/>
    <n v="0"/>
    <n v="0"/>
    <m/>
    <m/>
    <m/>
    <m/>
    <m/>
    <m/>
    <m/>
    <m/>
    <m/>
    <m/>
    <n v="6.75"/>
    <n v="0"/>
    <n v="0"/>
    <n v="1200"/>
    <n v="1200"/>
    <n v="0"/>
    <d v="1899-12-30T00:00:00"/>
    <n v="0"/>
    <d v="1899-12-30T00:00:00"/>
    <n v="0"/>
    <d v="1899-12-30T00:00:00"/>
    <n v="0"/>
    <d v="1899-12-30T00:00:00"/>
  </r>
  <r>
    <m/>
    <s v="SLF8461BRD"/>
    <s v="AVOCADO SLIPPER"/>
    <s v="GRNBRN"/>
    <s v="GREEN BROWN"/>
    <s v="H"/>
    <s v="12A35"/>
    <x v="0"/>
    <s v="S-L  2-6-4"/>
    <n v="12"/>
    <s v="HANGING"/>
    <s v="SBD   "/>
    <n v="28"/>
    <n v="8.4"/>
    <n v="0"/>
    <n v="0"/>
    <m/>
    <m/>
    <m/>
    <m/>
    <m/>
    <m/>
    <m/>
    <m/>
    <m/>
    <m/>
    <n v="6.75"/>
    <n v="6000"/>
    <n v="0"/>
    <n v="0"/>
    <n v="0"/>
    <n v="2400"/>
    <d v="2024-10-14T00:00:00"/>
    <n v="3600"/>
    <d v="2024-10-26T00:00:00"/>
    <n v="0"/>
    <d v="1899-12-30T00:00:00"/>
    <n v="0"/>
    <d v="1899-12-30T00:00:00"/>
  </r>
  <r>
    <m/>
    <s v="SLF8194BRD"/>
    <s v="MUSHROOM FULLBODY SLIPPER"/>
    <s v="PNKWHT"/>
    <s v="PINK WHITE"/>
    <s v="H"/>
    <s v="12A35"/>
    <x v="0"/>
    <s v="S-L  2-6-4"/>
    <n v="12"/>
    <s v="HANGING"/>
    <s v="SBD   "/>
    <n v="28"/>
    <n v="8.4"/>
    <n v="0"/>
    <n v="0"/>
    <m/>
    <m/>
    <m/>
    <m/>
    <m/>
    <m/>
    <m/>
    <m/>
    <m/>
    <m/>
    <n v="6.65"/>
    <n v="6000"/>
    <n v="-2400"/>
    <n v="0"/>
    <n v="2400"/>
    <n v="2400"/>
    <d v="2024-09-19T00:00:00"/>
    <n v="2400"/>
    <d v="2024-10-20T00:00:00"/>
    <n v="3600"/>
    <d v="2024-10-21T00:00:00"/>
    <n v="0"/>
    <d v="1899-12-30T00:00:00"/>
  </r>
  <r>
    <m/>
    <s v="SLF8459BLX"/>
    <s v="BOBA SLIPPER"/>
    <s v="PINK"/>
    <s v="PINK"/>
    <s v="H"/>
    <s v="12A35"/>
    <x v="2"/>
    <s v="S-L  2-6-4"/>
    <n v="12"/>
    <s v="HANGING"/>
    <s v="SBD   "/>
    <n v="28"/>
    <n v="8.4"/>
    <n v="0"/>
    <n v="0"/>
    <m/>
    <m/>
    <m/>
    <m/>
    <m/>
    <m/>
    <m/>
    <m/>
    <m/>
    <m/>
    <n v="6.9"/>
    <n v="4800"/>
    <n v="0"/>
    <n v="0"/>
    <n v="0"/>
    <n v="2400"/>
    <d v="2024-10-14T00:00:00"/>
    <n v="2400"/>
    <d v="2024-10-26T00:00:00"/>
    <n v="0"/>
    <d v="1899-12-30T00:00:00"/>
    <n v="0"/>
    <d v="1899-12-30T00:00:00"/>
  </r>
  <r>
    <m/>
    <s v="SLF8757ALX"/>
    <s v="CLASSIC BOBA"/>
    <s v="TAN"/>
    <s v="TAN-BEIGE"/>
    <s v="H"/>
    <s v="08A03"/>
    <x v="2"/>
    <s v="S-L 1-4-3"/>
    <n v="12"/>
    <s v="HANGING"/>
    <s v="SBD   "/>
    <n v="28"/>
    <n v="8.4"/>
    <n v="0"/>
    <n v="0"/>
    <m/>
    <m/>
    <m/>
    <m/>
    <m/>
    <m/>
    <m/>
    <m/>
    <m/>
    <m/>
    <n v="6.9"/>
    <e v="#N/A"/>
    <e v="#N/A"/>
    <e v="#N/A"/>
    <e v="#N/A"/>
    <e v="#N/A"/>
    <e v="#N/A"/>
    <e v="#N/A"/>
    <e v="#N/A"/>
    <e v="#N/A"/>
    <e v="#N/A"/>
    <e v="#N/A"/>
    <e v="#N/A"/>
  </r>
  <r>
    <m/>
    <s v="SLF8460BLX"/>
    <s v="PUMPKIN SPICE SPLIPPER"/>
    <s v="ORGMUL"/>
    <s v="ORANGE MULTI"/>
    <s v="H"/>
    <s v="12A35"/>
    <x v="2"/>
    <s v="S-L  2-6-4"/>
    <n v="12"/>
    <s v="HANGING"/>
    <s v="SBD   "/>
    <n v="28"/>
    <n v="8.4"/>
    <n v="0"/>
    <n v="0"/>
    <m/>
    <m/>
    <m/>
    <m/>
    <m/>
    <m/>
    <m/>
    <m/>
    <m/>
    <m/>
    <n v="6.9"/>
    <n v="3600"/>
    <n v="0"/>
    <n v="0"/>
    <n v="0"/>
    <n v="2400"/>
    <d v="2024-10-14T00:00:00"/>
    <n v="1200"/>
    <d v="2024-10-26T00:00:00"/>
    <n v="0"/>
    <d v="1899-12-30T00:00:00"/>
    <n v="0"/>
    <d v="1899-12-30T00:00:00"/>
  </r>
  <r>
    <m/>
    <s v="SLF8758ALX"/>
    <s v="PEPERMENT MOCHA"/>
    <s v="RED"/>
    <s v="RED"/>
    <s v="H"/>
    <s v="08A03"/>
    <x v="2"/>
    <s v="S-L 1-4-3"/>
    <n v="12"/>
    <s v="HANGING"/>
    <s v="SBD   "/>
    <n v="28"/>
    <n v="8.4"/>
    <n v="0"/>
    <n v="0"/>
    <m/>
    <m/>
    <m/>
    <m/>
    <m/>
    <m/>
    <m/>
    <m/>
    <m/>
    <m/>
    <n v="6.9"/>
    <e v="#N/A"/>
    <e v="#N/A"/>
    <e v="#N/A"/>
    <e v="#N/A"/>
    <e v="#N/A"/>
    <e v="#N/A"/>
    <e v="#N/A"/>
    <e v="#N/A"/>
    <e v="#N/A"/>
    <e v="#N/A"/>
    <e v="#N/A"/>
    <e v="#N/A"/>
  </r>
  <r>
    <m/>
    <s v="SLF8464BLX"/>
    <s v="COSMO SLIPPER"/>
    <s v="PNK"/>
    <s v="PINK"/>
    <s v="H"/>
    <s v="12A35"/>
    <x v="2"/>
    <s v="S-L  2-6-4"/>
    <n v="12"/>
    <s v="HANGING"/>
    <s v="SBD   "/>
    <n v="28"/>
    <n v="8.4"/>
    <n v="0"/>
    <n v="0"/>
    <m/>
    <m/>
    <m/>
    <m/>
    <m/>
    <m/>
    <m/>
    <m/>
    <m/>
    <m/>
    <n v="6.75"/>
    <n v="2400"/>
    <n v="0"/>
    <n v="0"/>
    <n v="0"/>
    <n v="2400"/>
    <d v="2024-10-14T00:00:00"/>
    <n v="0"/>
    <d v="1899-12-30T00:00:00"/>
    <n v="0"/>
    <d v="1899-12-30T00:00:00"/>
    <n v="0"/>
    <d v="1899-12-30T00:00:00"/>
  </r>
  <r>
    <m/>
    <s v="SLF8463BLX"/>
    <s v="MARTINI SLIPPER"/>
    <s v="ORGMUL"/>
    <s v="ORANGE"/>
    <s v="H"/>
    <s v="12A35"/>
    <x v="2"/>
    <s v="S-L  2-6-4"/>
    <n v="12"/>
    <s v="HANGING"/>
    <s v="SBD   "/>
    <n v="28"/>
    <n v="8.4"/>
    <n v="0"/>
    <n v="0"/>
    <m/>
    <m/>
    <m/>
    <m/>
    <m/>
    <m/>
    <m/>
    <m/>
    <m/>
    <m/>
    <n v="6.75"/>
    <n v="0"/>
    <n v="-3600"/>
    <n v="0"/>
    <n v="3600"/>
    <n v="3600"/>
    <d v="2024-08-19T00:00:00"/>
    <n v="0"/>
    <d v="1899-12-30T00:00:00"/>
    <n v="0"/>
    <d v="1899-12-30T00:00:00"/>
    <n v="0"/>
    <d v="1899-12-30T00:00:00"/>
  </r>
  <r>
    <m/>
    <s v="SLF8465BLX"/>
    <s v="ESPRESSO MARTINI SLIPPER"/>
    <s v="BRN"/>
    <s v="BROWN"/>
    <s v="H"/>
    <s v="12A35"/>
    <x v="2"/>
    <s v="S-L  2-6-4"/>
    <n v="12"/>
    <s v="HANGING"/>
    <s v="SBD   "/>
    <n v="28"/>
    <n v="8.4"/>
    <n v="0"/>
    <n v="0"/>
    <m/>
    <m/>
    <m/>
    <m/>
    <m/>
    <m/>
    <m/>
    <m/>
    <m/>
    <m/>
    <n v="6.75"/>
    <n v="0"/>
    <n v="-3600"/>
    <n v="0"/>
    <n v="3600"/>
    <n v="3600"/>
    <d v="2024-08-19T00:00:00"/>
    <n v="0"/>
    <d v="1899-12-30T00:00:00"/>
    <n v="0"/>
    <d v="1899-12-30T00:00:00"/>
    <n v="0"/>
    <d v="1899-12-30T00:00:00"/>
  </r>
  <r>
    <m/>
    <s v="SLF8477BLX"/>
    <s v="MARGARITA SLIPPER"/>
    <s v="GRN"/>
    <s v="GREEN"/>
    <s v="H"/>
    <s v="12A35"/>
    <x v="2"/>
    <s v="S-L  2-6-4"/>
    <n v="12"/>
    <s v="HANGING"/>
    <s v="SBD   "/>
    <n v="28"/>
    <n v="8.4"/>
    <n v="3600"/>
    <d v="2024-10-26T00:00:00"/>
    <m/>
    <m/>
    <m/>
    <m/>
    <m/>
    <m/>
    <m/>
    <m/>
    <m/>
    <m/>
    <n v="6.75"/>
    <n v="3600"/>
    <n v="0"/>
    <n v="0"/>
    <n v="0"/>
    <n v="3600"/>
    <d v="2024-10-26T00:00:00"/>
    <n v="0"/>
    <d v="1899-12-30T00:00:00"/>
    <n v="0"/>
    <d v="1899-12-30T00:00:00"/>
    <n v="0"/>
    <d v="1899-12-30T00:00:00"/>
  </r>
  <r>
    <m/>
    <s v="SLF3381PRR"/>
    <s v="&quot;CODY&quot; RRR TIPPED PLUSH CROSSBAND"/>
    <s v="GRY"/>
    <s v="GREY"/>
    <s v="H"/>
    <s v="12A35"/>
    <x v="3"/>
    <s v="S-L  2-6-4"/>
    <n v="12"/>
    <s v="HANGING"/>
    <s v="SBD   "/>
    <n v="32"/>
    <n v="12.8"/>
    <n v="0"/>
    <n v="40008"/>
    <n v="2400"/>
    <d v="2024-08-09T00:00:00"/>
    <n v="4800"/>
    <d v="2024-08-29T00:00:00"/>
    <n v="18804"/>
    <d v="2024-09-29T00:00:00"/>
    <n v="14004"/>
    <d v="2024-10-21T00:00:00"/>
    <m/>
    <m/>
    <n v="5.2"/>
    <n v="40008"/>
    <n v="-2400"/>
    <n v="0"/>
    <n v="2400"/>
    <n v="4800"/>
    <d v="2024-08-09T00:00:00"/>
    <n v="4800"/>
    <d v="2024-08-29T00:00:00"/>
    <n v="18804"/>
    <d v="2024-09-29T00:00:00"/>
    <n v="14004"/>
    <d v="2024-10-21T00:00:00"/>
  </r>
  <r>
    <m/>
    <s v="SLF3381PRR"/>
    <s v="&quot;CODY&quot; RRR TIPPED PLUSH CROSSBAND"/>
    <s v="PNK"/>
    <s v="PINK"/>
    <s v="H"/>
    <s v="12A35"/>
    <x v="3"/>
    <s v="S-L  2-6-4"/>
    <n v="12"/>
    <s v="HANGING"/>
    <s v="SBD   "/>
    <n v="32"/>
    <n v="12.8"/>
    <n v="0"/>
    <n v="40008"/>
    <n v="2400"/>
    <d v="2024-08-09T00:00:00"/>
    <n v="4800"/>
    <d v="2024-08-29T00:00:00"/>
    <n v="18804"/>
    <d v="2024-09-29T00:00:00"/>
    <n v="14004"/>
    <d v="2024-10-21T00:00:00"/>
    <m/>
    <m/>
    <n v="5.2"/>
    <n v="40008"/>
    <n v="-2400"/>
    <n v="0"/>
    <n v="2400"/>
    <n v="4800"/>
    <d v="2024-08-09T00:00:00"/>
    <n v="4800"/>
    <d v="2024-08-29T00:00:00"/>
    <n v="18804"/>
    <d v="2024-09-29T00:00:00"/>
    <n v="14004"/>
    <d v="2024-10-21T00:00:00"/>
  </r>
  <r>
    <m/>
    <s v="SLF3381PRR"/>
    <s v="&quot;CODY&quot; RRR TIPPED PLUSH CROSSBAND"/>
    <s v="MSH"/>
    <s v="MUSHROOM"/>
    <s v="H"/>
    <s v="12A35"/>
    <x v="3"/>
    <s v="S-L  2-6-4"/>
    <n v="12"/>
    <s v="HANGING"/>
    <s v="SBD   "/>
    <n v="32"/>
    <n v="12.8"/>
    <n v="1992"/>
    <n v="13992"/>
    <n v="4800"/>
    <d v="2024-08-09T00:00:00"/>
    <n v="7200"/>
    <d v="2024-10-21T00:00:00"/>
    <m/>
    <m/>
    <m/>
    <m/>
    <m/>
    <m/>
    <n v="5.2"/>
    <n v="13992"/>
    <n v="1992"/>
    <n v="4392"/>
    <n v="2400"/>
    <n v="4800"/>
    <d v="2024-08-09T00:00:00"/>
    <n v="7200"/>
    <d v="2024-10-21T00:00:00"/>
    <n v="0"/>
    <d v="1899-12-30T00:00:00"/>
    <n v="0"/>
    <d v="1899-12-30T00:00:00"/>
  </r>
  <r>
    <m/>
    <s v="SLF4639PRR"/>
    <s v="&quot;CARDI&quot; RRR PLUSH CROSS BAND SLIPPER"/>
    <s v="TAN"/>
    <s v="TAN-BEIGE"/>
    <s v="H"/>
    <s v="12A35"/>
    <x v="3"/>
    <s v="S-L  2-6-4"/>
    <n v="12"/>
    <s v="HANGING"/>
    <s v="SBD   "/>
    <n v="30"/>
    <n v="12"/>
    <n v="0"/>
    <n v="4800"/>
    <n v="2400"/>
    <d v="2024-08-29T00:00:00"/>
    <n v="2400"/>
    <d v="2024-09-29T00:00:00"/>
    <m/>
    <m/>
    <m/>
    <m/>
    <m/>
    <m/>
    <n v="5.0999999999999996"/>
    <n v="4800"/>
    <n v="0"/>
    <n v="0"/>
    <n v="0"/>
    <n v="2400"/>
    <d v="2024-08-29T00:00:00"/>
    <n v="2400"/>
    <d v="2024-09-29T00:00:00"/>
    <n v="0"/>
    <d v="1899-12-30T00:00:00"/>
    <n v="0"/>
    <d v="1899-12-30T00:00:00"/>
  </r>
  <r>
    <m/>
    <s v="SLF4639PRR"/>
    <s v="&quot;CARDI&quot; RRR PLUSH CROSS BAND SLIPPER"/>
    <s v="BLS"/>
    <s v="BLUSH"/>
    <s v="H"/>
    <s v="12A35"/>
    <x v="3"/>
    <s v="S-L  2-6-4"/>
    <n v="12"/>
    <s v="HANGING"/>
    <s v="SBD   "/>
    <n v="30"/>
    <n v="12"/>
    <n v="0"/>
    <n v="4800"/>
    <n v="2400"/>
    <d v="2024-08-29T00:00:00"/>
    <n v="2400"/>
    <d v="2024-09-29T00:00:00"/>
    <m/>
    <m/>
    <m/>
    <m/>
    <m/>
    <m/>
    <n v="5.0999999999999996"/>
    <n v="4800"/>
    <n v="0"/>
    <n v="0"/>
    <n v="0"/>
    <n v="2400"/>
    <d v="2024-08-29T00:00:00"/>
    <n v="2400"/>
    <d v="2024-09-29T00:00:00"/>
    <n v="0"/>
    <d v="1899-12-30T00:00:00"/>
    <n v="0"/>
    <d v="1899-12-30T00:00:00"/>
  </r>
  <r>
    <m/>
    <s v="SLF4639PRR"/>
    <s v="&quot;CARDI&quot; RRR PLUSH CROSS BAND SLIPPER"/>
    <s v="IVY"/>
    <s v="IVORY"/>
    <s v="H"/>
    <s v="12A35"/>
    <x v="3"/>
    <s v="S-L  2-6-4"/>
    <n v="12"/>
    <s v="HANGING"/>
    <s v="SBD   "/>
    <n v="30"/>
    <n v="12"/>
    <n v="0"/>
    <n v="3600"/>
    <n v="1800"/>
    <d v="2024-08-29T00:00:00"/>
    <n v="1800"/>
    <d v="2024-09-29T00:00:00"/>
    <m/>
    <m/>
    <m/>
    <m/>
    <m/>
    <m/>
    <n v="5.0999999999999996"/>
    <n v="3600"/>
    <n v="0"/>
    <n v="0"/>
    <n v="0"/>
    <n v="1800"/>
    <d v="2024-08-29T00:00:00"/>
    <n v="1800"/>
    <d v="2024-09-29T00:00:00"/>
    <n v="0"/>
    <d v="1899-12-30T00:00:00"/>
    <n v="0"/>
    <d v="1899-12-30T00:00:00"/>
  </r>
  <r>
    <m/>
    <s v="SLF4639PRR"/>
    <s v="&quot;CARDI&quot; RRR PLUSH CROSS BAND SLIPPER"/>
    <s v="BLK"/>
    <s v="BLACK"/>
    <s v="H"/>
    <s v="12A35"/>
    <x v="3"/>
    <s v="S-L  2-6-4"/>
    <n v="12"/>
    <s v="HANGING"/>
    <s v="SBD   "/>
    <n v="30"/>
    <n v="12"/>
    <n v="5808"/>
    <n v="9408"/>
    <n v="1800"/>
    <d v="2024-08-29T00:00:00"/>
    <n v="1800"/>
    <d v="2024-09-29T00:00:00"/>
    <m/>
    <m/>
    <m/>
    <m/>
    <m/>
    <m/>
    <n v="5.0999999999999996"/>
    <n v="9408"/>
    <n v="5808"/>
    <n v="5808"/>
    <n v="0"/>
    <n v="1800"/>
    <d v="2024-08-29T00:00:00"/>
    <n v="1800"/>
    <d v="2024-09-29T00:00:00"/>
    <n v="0"/>
    <d v="1899-12-30T00:00:00"/>
    <n v="0"/>
    <d v="1899-12-30T00:00:00"/>
  </r>
  <r>
    <m/>
    <s v="SLF4639PRR"/>
    <s v="&quot;CARDI&quot; RRR PLUSH CROSS BAND SLIPPER"/>
    <s v="MGT"/>
    <s v="MAGENTA"/>
    <s v="H"/>
    <s v="12A35"/>
    <x v="3"/>
    <s v="S-L  2-6-4"/>
    <n v="12"/>
    <s v="HANGING"/>
    <s v="SBD   "/>
    <n v="30"/>
    <n v="12"/>
    <n v="7176"/>
    <n v="7176"/>
    <m/>
    <m/>
    <m/>
    <m/>
    <m/>
    <m/>
    <m/>
    <m/>
    <m/>
    <m/>
    <n v="5.0999999999999996"/>
    <n v="7176"/>
    <n v="7176"/>
    <n v="7176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s v="PNK"/>
    <s v="PINK"/>
    <s v="H"/>
    <s v="12A35"/>
    <x v="3"/>
    <s v="S-L  2-6-4"/>
    <n v="12"/>
    <s v="HANGING"/>
    <s v="SBD   "/>
    <n v="30"/>
    <n v="12"/>
    <n v="0"/>
    <n v="0"/>
    <m/>
    <m/>
    <m/>
    <m/>
    <m/>
    <m/>
    <m/>
    <m/>
    <m/>
    <m/>
    <n v="5.0999999999999996"/>
    <e v="#N/A"/>
    <e v="#N/A"/>
    <e v="#N/A"/>
    <e v="#N/A"/>
    <e v="#N/A"/>
    <e v="#N/A"/>
    <e v="#N/A"/>
    <e v="#N/A"/>
    <e v="#N/A"/>
    <e v="#N/A"/>
    <e v="#N/A"/>
    <e v="#N/A"/>
  </r>
  <r>
    <m/>
    <s v="SLF4639PRR"/>
    <s v="&quot;CARDI&quot; RRR PLUSH CROSS BAND SLIPPER"/>
    <s v="NVY"/>
    <s v="NAVY"/>
    <s v="H"/>
    <s v="12A35"/>
    <x v="3"/>
    <s v="S-L  2-6-4"/>
    <n v="12"/>
    <s v="HANGING"/>
    <s v="SBD   "/>
    <n v="30"/>
    <n v="12"/>
    <n v="7992"/>
    <n v="7992"/>
    <m/>
    <m/>
    <m/>
    <m/>
    <m/>
    <m/>
    <m/>
    <m/>
    <m/>
    <m/>
    <n v="5.0999999999999996"/>
    <n v="7992"/>
    <n v="7992"/>
    <n v="7992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s v="CBLT"/>
    <s v="COBALT"/>
    <s v="H"/>
    <s v="12A35"/>
    <x v="3"/>
    <s v="S-L  2-6-4"/>
    <n v="12"/>
    <s v="HANGING"/>
    <s v="SBD   "/>
    <n v="30"/>
    <n v="12"/>
    <n v="13116"/>
    <n v="13116"/>
    <m/>
    <m/>
    <m/>
    <m/>
    <m/>
    <m/>
    <m/>
    <m/>
    <m/>
    <m/>
    <n v="5.0999999999999996"/>
    <n v="13116"/>
    <n v="13116"/>
    <n v="13116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s v="APR"/>
    <s v="APRICOT"/>
    <s v="H"/>
    <s v="12A35"/>
    <x v="3"/>
    <s v="S-L  2-6-4"/>
    <n v="12"/>
    <s v="HANGING"/>
    <s v="SBD   "/>
    <n v="30"/>
    <n v="12"/>
    <n v="5400"/>
    <n v="5400"/>
    <m/>
    <m/>
    <m/>
    <m/>
    <m/>
    <m/>
    <m/>
    <m/>
    <m/>
    <m/>
    <n v="5.0999999999999996"/>
    <n v="5400"/>
    <n v="5400"/>
    <n v="5400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s v="SGE"/>
    <s v="SAGE"/>
    <s v="H"/>
    <s v="12A35"/>
    <x v="3"/>
    <s v="S-L  2-6-4"/>
    <n v="12"/>
    <s v="HANGING"/>
    <s v="SBD   "/>
    <n v="30"/>
    <n v="12"/>
    <n v="1536"/>
    <n v="1536"/>
    <m/>
    <m/>
    <m/>
    <m/>
    <m/>
    <m/>
    <m/>
    <m/>
    <m/>
    <m/>
    <n v="5.0999999999999996"/>
    <n v="1536"/>
    <n v="1536"/>
    <n v="1536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s v="GRN"/>
    <s v="EMERALD GREEN"/>
    <s v="H"/>
    <s v="12A35"/>
    <x v="3"/>
    <s v="S-L  2-6-4"/>
    <n v="12"/>
    <s v="HANGING"/>
    <s v="SBD   "/>
    <n v="30"/>
    <n v="12"/>
    <n v="9780"/>
    <n v="9780"/>
    <m/>
    <m/>
    <m/>
    <m/>
    <m/>
    <m/>
    <m/>
    <m/>
    <m/>
    <m/>
    <n v="5.0999999999999996"/>
    <n v="9780"/>
    <n v="9780"/>
    <n v="9780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s v="LIL"/>
    <s v="LILAC"/>
    <s v="H"/>
    <s v="12A35"/>
    <x v="3"/>
    <s v="S-L  2-6-4"/>
    <n v="12"/>
    <s v="HANGING"/>
    <s v="SBD   "/>
    <n v="30"/>
    <n v="12"/>
    <n v="780"/>
    <n v="780"/>
    <m/>
    <m/>
    <m/>
    <m/>
    <m/>
    <m/>
    <m/>
    <m/>
    <m/>
    <m/>
    <n v="5.0999999999999996"/>
    <n v="780"/>
    <n v="780"/>
    <n v="780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s v="MNK"/>
    <s v="MINK"/>
    <s v="H"/>
    <s v="12A35"/>
    <x v="3"/>
    <s v="S-L  2-6-4"/>
    <n v="12"/>
    <s v="HANGING"/>
    <s v="SBD   "/>
    <n v="30"/>
    <n v="12"/>
    <n v="0"/>
    <n v="0"/>
    <m/>
    <m/>
    <m/>
    <m/>
    <m/>
    <m/>
    <m/>
    <m/>
    <m/>
    <m/>
    <n v="5.0999999999999996"/>
    <e v="#N/A"/>
    <e v="#N/A"/>
    <e v="#N/A"/>
    <e v="#N/A"/>
    <e v="#N/A"/>
    <e v="#N/A"/>
    <e v="#N/A"/>
    <e v="#N/A"/>
    <e v="#N/A"/>
    <e v="#N/A"/>
    <e v="#N/A"/>
    <e v="#N/A"/>
  </r>
  <r>
    <m/>
    <s v="SLF4639PRR"/>
    <s v="&quot;CARDI&quot; RRR PLUSH CROSS BAND SLIPPER"/>
    <m/>
    <s v="CORAL"/>
    <s v="H"/>
    <s v="12A35"/>
    <x v="3"/>
    <s v="S-L  2-6-4"/>
    <n v="12"/>
    <s v="HANGING"/>
    <s v="SBD   "/>
    <m/>
    <m/>
    <n v="3600"/>
    <n v="3600"/>
    <m/>
    <m/>
    <m/>
    <m/>
    <m/>
    <m/>
    <m/>
    <m/>
    <m/>
    <m/>
    <n v="5.0999999999999996"/>
    <n v="3600"/>
    <n v="3600"/>
    <n v="3600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m/>
    <s v="LIGHT LILAC"/>
    <s v="H"/>
    <s v="12A35"/>
    <x v="3"/>
    <s v="S-L  2-6-4"/>
    <n v="12"/>
    <s v="HANGING"/>
    <s v="SBD   "/>
    <m/>
    <m/>
    <n v="2400"/>
    <n v="2400"/>
    <m/>
    <m/>
    <m/>
    <m/>
    <m/>
    <m/>
    <m/>
    <m/>
    <m/>
    <m/>
    <n v="5.0999999999999996"/>
    <n v="2400"/>
    <n v="2400"/>
    <n v="2400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m/>
    <s v="STRAWBERRY PINK"/>
    <s v="H"/>
    <s v="12A35"/>
    <x v="3"/>
    <s v="S-L  2-6-4"/>
    <n v="12"/>
    <s v="HANGING"/>
    <s v="SBD   "/>
    <m/>
    <m/>
    <n v="3600"/>
    <n v="3600"/>
    <m/>
    <m/>
    <m/>
    <m/>
    <m/>
    <m/>
    <m/>
    <m/>
    <m/>
    <m/>
    <n v="5.0999999999999996"/>
    <n v="3600"/>
    <n v="3600"/>
    <n v="3600"/>
    <n v="0"/>
    <n v="0"/>
    <d v="1899-12-30T00:00:00"/>
    <n v="0"/>
    <d v="1899-12-30T00:00:00"/>
    <n v="0"/>
    <d v="1899-12-30T00:00:00"/>
    <n v="0"/>
    <d v="1899-12-30T00:00:00"/>
  </r>
  <r>
    <m/>
    <s v="SLF4639PRR"/>
    <s v="&quot;CARDI&quot; RRR PLUSH CROSS BAND SLIPPER"/>
    <m/>
    <s v="CORNFLOWER"/>
    <s v="H"/>
    <s v="12A35"/>
    <x v="3"/>
    <s v="S-L  2-6-4"/>
    <n v="12"/>
    <s v="HANGING"/>
    <s v="SBD   "/>
    <m/>
    <m/>
    <n v="4800"/>
    <n v="4800"/>
    <m/>
    <m/>
    <m/>
    <m/>
    <m/>
    <m/>
    <m/>
    <m/>
    <m/>
    <m/>
    <n v="5.0999999999999996"/>
    <n v="4800"/>
    <n v="4800"/>
    <n v="4800"/>
    <n v="0"/>
    <n v="0"/>
    <d v="1899-12-30T00:00:00"/>
    <n v="0"/>
    <d v="1899-12-30T00:00:00"/>
    <n v="0"/>
    <d v="1899-12-30T00:00:00"/>
    <n v="0"/>
    <d v="1899-12-30T00:00:00"/>
  </r>
  <r>
    <m/>
    <s v="SLF7429ARR"/>
    <s v="&quot;HARPER&quot; PLUSH SLIDE WITH QUILTED FOOTBED"/>
    <s v="BLK"/>
    <s v="BLACK"/>
    <s v="H"/>
    <s v="12A35"/>
    <x v="3"/>
    <s v="S-L  2-6-4"/>
    <n v="12"/>
    <s v="HANGING"/>
    <s v="SBD   "/>
    <n v="30"/>
    <n v="12"/>
    <n v="0"/>
    <n v="3600"/>
    <n v="1560"/>
    <d v="2024-07-13T00:00:00"/>
    <n v="2040"/>
    <d v="2024-08-09T00:00:00"/>
    <m/>
    <m/>
    <m/>
    <m/>
    <m/>
    <m/>
    <n v="5.75"/>
    <n v="3600"/>
    <n v="0"/>
    <n v="0"/>
    <n v="0"/>
    <n v="1560"/>
    <d v="2024-07-11T00:00:00"/>
    <n v="2040"/>
    <d v="2024-08-09T00:00:00"/>
    <n v="0"/>
    <d v="1899-12-30T00:00:00"/>
    <n v="0"/>
    <d v="1899-12-30T00:00:00"/>
  </r>
  <r>
    <m/>
    <s v="SLF7429ARR"/>
    <s v="&quot;HARPER&quot; PLUSH SLIDE WITH QUILTED FOOTBED"/>
    <s v="GRY"/>
    <s v="GREY"/>
    <s v="H"/>
    <s v="12A35"/>
    <x v="3"/>
    <s v="S-L  2-6-4"/>
    <n v="12"/>
    <s v="HANGING"/>
    <s v="SBD   "/>
    <n v="30"/>
    <n v="12"/>
    <n v="0"/>
    <n v="3420"/>
    <n v="3420"/>
    <d v="2024-08-09T00:00:00"/>
    <m/>
    <m/>
    <m/>
    <m/>
    <m/>
    <m/>
    <m/>
    <m/>
    <n v="5.75"/>
    <n v="3420"/>
    <n v="-180"/>
    <n v="0"/>
    <n v="180"/>
    <n v="3600"/>
    <d v="2024-07-11T00:00:00"/>
    <n v="0"/>
    <d v="1899-12-30T00:00:00"/>
    <n v="0"/>
    <d v="1899-12-30T00:00:00"/>
    <n v="0"/>
    <d v="1899-12-30T00:00:00"/>
  </r>
  <r>
    <m/>
    <s v="SLF7429ARR"/>
    <s v="&quot;HARPER&quot; PLUSH SLIDE WITH QUILTED FOOTBED"/>
    <s v="MGT"/>
    <s v="MAGENTA"/>
    <s v="H"/>
    <s v="12A35"/>
    <x v="3"/>
    <s v="S-L  2-6-4"/>
    <n v="12"/>
    <s v="HANGING"/>
    <s v="SBD   "/>
    <n v="30"/>
    <n v="12"/>
    <n v="180"/>
    <n v="180"/>
    <m/>
    <m/>
    <m/>
    <m/>
    <m/>
    <m/>
    <m/>
    <m/>
    <m/>
    <m/>
    <n v="5.75"/>
    <n v="180"/>
    <n v="180"/>
    <n v="180"/>
    <n v="0"/>
    <n v="0"/>
    <d v="1899-12-30T00:00:00"/>
    <n v="0"/>
    <d v="1899-12-30T00:00:00"/>
    <n v="0"/>
    <d v="1899-12-30T00:00:00"/>
    <n v="0"/>
    <d v="1899-12-30T00:00:00"/>
  </r>
  <r>
    <m/>
    <s v="SLF7429ARR"/>
    <s v="&quot;HARPER&quot; PLUSH SLIDE WITH QUILTED FOOTBED"/>
    <s v="IVY"/>
    <s v="IVORY"/>
    <s v="H"/>
    <s v="12A35"/>
    <x v="3"/>
    <s v="S-L  2-6-4"/>
    <n v="12"/>
    <s v="HANGING"/>
    <s v="SBD   "/>
    <n v="30"/>
    <n v="12"/>
    <n v="0"/>
    <n v="4800"/>
    <n v="2400"/>
    <d v="2024-08-29T00:00:00"/>
    <n v="2400"/>
    <d v="2024-09-29T00:00:00"/>
    <m/>
    <m/>
    <m/>
    <m/>
    <m/>
    <m/>
    <n v="5.75"/>
    <n v="4800"/>
    <n v="0"/>
    <n v="0"/>
    <n v="0"/>
    <n v="2400"/>
    <d v="2024-08-29T00:00:00"/>
    <n v="2400"/>
    <d v="2024-09-29T00:00:00"/>
    <n v="0"/>
    <d v="1899-12-30T00:00:00"/>
    <n v="0"/>
    <d v="1899-12-30T00:00:00"/>
  </r>
  <r>
    <m/>
    <s v="SLF7429ARR"/>
    <s v="&quot;HARPER&quot; PLUSH SLIDE WITH QUILTED FOOTBED"/>
    <s v="BLS"/>
    <s v="BLUSH"/>
    <s v="H"/>
    <s v="12A35"/>
    <x v="3"/>
    <s v="S-L  2-6-4"/>
    <n v="12"/>
    <s v="HANGING"/>
    <s v="SBD   "/>
    <n v="30"/>
    <n v="12"/>
    <n v="0"/>
    <n v="3600"/>
    <n v="3600"/>
    <d v="2024-08-09T00:00:00"/>
    <m/>
    <m/>
    <m/>
    <m/>
    <m/>
    <m/>
    <m/>
    <m/>
    <n v="5.75"/>
    <n v="3600"/>
    <n v="0"/>
    <n v="0"/>
    <n v="0"/>
    <n v="3600"/>
    <d v="2024-07-11T00:00:00"/>
    <n v="0"/>
    <d v="1899-12-30T00:00:00"/>
    <n v="0"/>
    <d v="1899-12-30T00:00:00"/>
    <n v="0"/>
    <d v="1899-12-30T00:00:00"/>
  </r>
  <r>
    <m/>
    <s v="SLF7429ARR"/>
    <s v="&quot;HARPER&quot; PLUSH SLIDE WITH QUILTED FOOTBED"/>
    <s v="HOTPNK"/>
    <s v="HOT PINK"/>
    <s v="H"/>
    <s v="12A35"/>
    <x v="3"/>
    <s v="S-L  2-6-4"/>
    <n v="12"/>
    <s v="HANGING"/>
    <s v="SBD   "/>
    <n v="30"/>
    <n v="12"/>
    <n v="0"/>
    <n v="4800"/>
    <n v="2400"/>
    <d v="2024-08-29T00:00:00"/>
    <n v="2400"/>
    <d v="2024-09-29T00:00:00"/>
    <m/>
    <m/>
    <m/>
    <m/>
    <m/>
    <m/>
    <n v="5.75"/>
    <n v="4800"/>
    <n v="0"/>
    <n v="0"/>
    <n v="0"/>
    <n v="2400"/>
    <d v="2024-08-29T00:00:00"/>
    <n v="2400"/>
    <d v="2024-09-29T00:00:00"/>
    <n v="0"/>
    <d v="1899-12-30T00:00:00"/>
    <n v="0"/>
    <d v="1899-12-30T00:00:00"/>
  </r>
  <r>
    <m/>
    <s v="SLF6251ARR"/>
    <s v="&quot;MARTA&quot; PLUSH SCUFF W/ CHEETAH FOOTBED"/>
    <s v="BLS"/>
    <s v="BLUSH"/>
    <s v="H"/>
    <s v="12A35"/>
    <x v="3"/>
    <s v="S-L  2-6-4"/>
    <n v="12"/>
    <s v="HANGING"/>
    <s v="SBD   "/>
    <n v="30"/>
    <n v="12"/>
    <n v="4776"/>
    <n v="4776"/>
    <m/>
    <m/>
    <m/>
    <m/>
    <m/>
    <m/>
    <m/>
    <m/>
    <m/>
    <m/>
    <n v="6.2"/>
    <n v="4776"/>
    <n v="4776"/>
    <n v="4776"/>
    <n v="0"/>
    <n v="0"/>
    <d v="1899-12-30T00:00:00"/>
    <n v="0"/>
    <d v="1899-12-30T00:00:00"/>
    <n v="0"/>
    <d v="1899-12-30T00:00:00"/>
    <n v="0"/>
    <d v="1899-12-30T00:00:00"/>
  </r>
  <r>
    <m/>
    <s v="SLF6251ARR"/>
    <s v="&quot;MARTA&quot; PLUSH SCUFF W/ CHEETAH FOOTBED"/>
    <s v="GRY"/>
    <s v="GREY"/>
    <s v="H"/>
    <s v="12A35"/>
    <x v="3"/>
    <s v="S-L  2-6-4"/>
    <n v="12"/>
    <s v="HANGING"/>
    <s v="SBD   "/>
    <n v="30"/>
    <n v="12"/>
    <n v="10752"/>
    <n v="10752"/>
    <m/>
    <m/>
    <m/>
    <m/>
    <m/>
    <m/>
    <m/>
    <m/>
    <m/>
    <m/>
    <n v="6.2"/>
    <n v="10752"/>
    <n v="10752"/>
    <n v="10752"/>
    <n v="0"/>
    <n v="0"/>
    <d v="1899-12-30T00:00:00"/>
    <n v="0"/>
    <d v="1899-12-30T00:00:00"/>
    <n v="0"/>
    <d v="1899-12-30T00:00:00"/>
    <n v="0"/>
    <d v="1899-12-30T00:00:00"/>
  </r>
  <r>
    <m/>
    <s v="SLF7496ARR"/>
    <s v="MARTA Q _x000a_RRR PLUSH SCUFF"/>
    <s v="GRY"/>
    <s v="GREY"/>
    <s v="H"/>
    <s v="12A35"/>
    <x v="3"/>
    <s v="S-L  2-6-4"/>
    <n v="12"/>
    <s v="HANGING"/>
    <s v="MAR   "/>
    <n v="32"/>
    <n v="12.8"/>
    <n v="2376"/>
    <n v="2376"/>
    <m/>
    <m/>
    <m/>
    <m/>
    <m/>
    <m/>
    <m/>
    <m/>
    <m/>
    <m/>
    <n v="6.2"/>
    <n v="2376"/>
    <n v="2376"/>
    <n v="2376"/>
    <n v="0"/>
    <n v="0"/>
    <d v="1899-12-30T00:00:00"/>
    <n v="0"/>
    <d v="1899-12-30T00:00:00"/>
    <n v="0"/>
    <d v="1899-12-30T00:00:00"/>
    <n v="0"/>
    <d v="1899-12-30T00:00:00"/>
  </r>
  <r>
    <m/>
    <s v="SLF7496ARR"/>
    <s v="MARTA Q _x000a_RRR PLUSH SCUFF"/>
    <s v="GRY"/>
    <s v="GREY"/>
    <s v="H"/>
    <s v="12A35"/>
    <x v="3"/>
    <s v="S-L  2-6-4"/>
    <n v="12"/>
    <s v="HANGING"/>
    <s v="SBD   "/>
    <n v="32"/>
    <n v="12.8"/>
    <n v="8964"/>
    <n v="8964"/>
    <m/>
    <m/>
    <m/>
    <m/>
    <m/>
    <m/>
    <m/>
    <m/>
    <m/>
    <m/>
    <n v="6.2"/>
    <n v="8964"/>
    <n v="8964"/>
    <n v="8964"/>
    <n v="0"/>
    <n v="0"/>
    <d v="1899-12-30T00:00:00"/>
    <n v="0"/>
    <d v="1899-12-30T00:00:00"/>
    <n v="0"/>
    <d v="1899-12-30T00:00:00"/>
    <n v="0"/>
    <d v="1899-12-30T00:00:00"/>
  </r>
  <r>
    <m/>
    <s v="SLF7496ARR"/>
    <s v="MARTA Q _x000a_RRR PLUSH SCUFF"/>
    <s v="GRY"/>
    <s v="GREY"/>
    <s v="H"/>
    <s v="REG"/>
    <x v="3"/>
    <m/>
    <n v="12"/>
    <s v="HANGING"/>
    <s v="MAR   "/>
    <n v="32"/>
    <n v="12.8"/>
    <n v="540"/>
    <n v="540"/>
    <m/>
    <m/>
    <m/>
    <m/>
    <m/>
    <m/>
    <m/>
    <m/>
    <m/>
    <m/>
    <n v="6.2"/>
    <n v="540"/>
    <n v="540"/>
    <n v="540"/>
    <n v="0"/>
    <n v="0"/>
    <d v="1899-12-30T00:00:00"/>
    <n v="0"/>
    <d v="1899-12-30T00:00:00"/>
    <n v="0"/>
    <d v="1899-12-30T00:00:00"/>
    <n v="0"/>
    <d v="1899-12-30T00:00:00"/>
  </r>
  <r>
    <m/>
    <s v="SLF7496ARR"/>
    <s v="MARTA Q _x000a_RRR PLUSH SCUFF"/>
    <s v="MGT"/>
    <s v="Magenta"/>
    <s v="H"/>
    <s v="12A35"/>
    <x v="3"/>
    <s v="S-L  2-6-4"/>
    <n v="12"/>
    <s v="HANGING"/>
    <s v="SBD   "/>
    <n v="32"/>
    <n v="12.8"/>
    <n v="4800"/>
    <n v="4800"/>
    <m/>
    <m/>
    <m/>
    <m/>
    <m/>
    <m/>
    <m/>
    <m/>
    <m/>
    <m/>
    <n v="6.2"/>
    <n v="4800"/>
    <n v="4800"/>
    <n v="4800"/>
    <n v="0"/>
    <n v="0"/>
    <d v="1899-12-30T00:00:00"/>
    <n v="0"/>
    <d v="1899-12-30T00:00:00"/>
    <n v="0"/>
    <d v="1899-12-30T00:00:00"/>
    <n v="0"/>
    <d v="1899-12-30T00:00:00"/>
  </r>
  <r>
    <m/>
    <s v="SLF8065ARR"/>
    <s v="RRR PLUSH TWIST SLIDE"/>
    <s v="PNK"/>
    <s v="PINK"/>
    <s v="H"/>
    <s v="12D11"/>
    <x v="3"/>
    <s v="5/6-9/10 2-6-4"/>
    <n v="12"/>
    <s v="HANGING"/>
    <s v="SBD   "/>
    <n v="28"/>
    <n v="8.4"/>
    <n v="0"/>
    <n v="9600"/>
    <n v="4800"/>
    <d v="2024-10-01T00:00:00"/>
    <n v="4800"/>
    <d v="2024-10-01T00:00:00"/>
    <m/>
    <m/>
    <m/>
    <m/>
    <m/>
    <m/>
    <n v="5.5"/>
    <n v="9600"/>
    <n v="0"/>
    <n v="0"/>
    <n v="0"/>
    <n v="4800"/>
    <d v="2024-09-29T00:00:00"/>
    <n v="4800"/>
    <d v="2024-10-21T00:00:00"/>
    <n v="0"/>
    <d v="1899-12-30T00:00:00"/>
    <n v="0"/>
    <d v="1899-12-30T00:00:00"/>
  </r>
  <r>
    <m/>
    <s v="SLF8065ARR"/>
    <s v="RRR PLUSH TWIST SLIDE"/>
    <s v="BLK"/>
    <s v="BLACK"/>
    <s v="H"/>
    <s v="12D11"/>
    <x v="3"/>
    <s v="5/6-9/10 2-6-4"/>
    <n v="12"/>
    <s v="HANGING"/>
    <s v="SBD   "/>
    <n v="28"/>
    <n v="8.4"/>
    <n v="0"/>
    <n v="9600"/>
    <n v="4800"/>
    <d v="2024-10-01T00:00:00"/>
    <n v="4800"/>
    <d v="2024-10-01T00:00:00"/>
    <m/>
    <m/>
    <m/>
    <m/>
    <m/>
    <m/>
    <n v="5.5"/>
    <n v="9600"/>
    <n v="0"/>
    <n v="0"/>
    <n v="0"/>
    <n v="4800"/>
    <d v="2024-09-29T00:00:00"/>
    <n v="4800"/>
    <d v="2024-10-21T00:00:00"/>
    <n v="0"/>
    <d v="1899-12-30T00:00:00"/>
    <n v="0"/>
    <d v="1899-12-30T00:00:00"/>
  </r>
  <r>
    <m/>
    <s v="SLF8232ARR"/>
    <s v="PLUSH TAPING CLOG SLIPPER"/>
    <s v="TAN"/>
    <s v="TAN-BEIGE"/>
    <s v="H"/>
    <s v="12A35"/>
    <x v="3"/>
    <s v="S-L  2-6-4"/>
    <n v="12"/>
    <s v="HANGING"/>
    <s v="SBD   "/>
    <n v="30"/>
    <n v="9"/>
    <n v="0"/>
    <n v="4800"/>
    <n v="4800"/>
    <d v="2024-10-01T00:00:00"/>
    <m/>
    <m/>
    <m/>
    <m/>
    <m/>
    <m/>
    <m/>
    <m/>
    <n v="6.2"/>
    <n v="4800"/>
    <n v="-3600"/>
    <n v="0"/>
    <n v="3600"/>
    <n v="3600"/>
    <d v="2024-08-09T00:00:00"/>
    <n v="4800"/>
    <d v="2024-10-21T00:00:00"/>
    <n v="0"/>
    <d v="1899-12-30T00:00:00"/>
    <n v="0"/>
    <d v="1899-12-30T00:00:00"/>
  </r>
  <r>
    <m/>
    <s v="SLF8232ARR"/>
    <s v="PLUSH TAPING CLOG SLIPPER"/>
    <s v="APR"/>
    <s v="APRICOT"/>
    <s v="H"/>
    <s v="12A35"/>
    <x v="3"/>
    <s v="S-L  2-6-4"/>
    <n v="12"/>
    <s v="HANGING"/>
    <s v="SBD   "/>
    <n v="30"/>
    <n v="9"/>
    <n v="0"/>
    <n v="8400"/>
    <n v="3600"/>
    <d v="2024-10-01T00:00:00"/>
    <n v="4800"/>
    <d v="2024-10-01T00:00:00"/>
    <m/>
    <m/>
    <m/>
    <m/>
    <m/>
    <m/>
    <n v="6.2"/>
    <n v="8400"/>
    <n v="-3600"/>
    <n v="0"/>
    <n v="3600"/>
    <n v="3600"/>
    <d v="2024-08-09T00:00:00"/>
    <n v="3600"/>
    <d v="2024-09-29T00:00:00"/>
    <n v="4800"/>
    <d v="2024-10-21T00:00:00"/>
    <n v="0"/>
    <d v="1899-12-30T00:00:00"/>
  </r>
  <r>
    <m/>
    <s v="SLF8232ARR"/>
    <s v="PLUSH TAPING CLOG SLIPPER"/>
    <s v="IVY"/>
    <s v="IVORY"/>
    <s v="H"/>
    <s v="12A35"/>
    <x v="3"/>
    <s v="S-L  2-6-4"/>
    <n v="12"/>
    <s v="HANGING"/>
    <s v="SBD   "/>
    <n v="30"/>
    <n v="9"/>
    <n v="0"/>
    <n v="4800"/>
    <n v="4800"/>
    <d v="2024-10-01T00:00:00"/>
    <m/>
    <m/>
    <m/>
    <m/>
    <m/>
    <m/>
    <m/>
    <m/>
    <n v="6.2"/>
    <n v="4800"/>
    <n v="-3600"/>
    <n v="0"/>
    <n v="3600"/>
    <n v="3600"/>
    <d v="2024-09-29T00:00:00"/>
    <n v="4800"/>
    <d v="2024-10-21T00:00:00"/>
    <n v="0"/>
    <d v="1899-12-30T00:00:00"/>
    <n v="0"/>
    <d v="1899-12-30T00:00:00"/>
  </r>
  <r>
    <m/>
    <s v="FLF5484ARR"/>
    <s v="*DEVON*  RRR PLUSH X BAND FLEXI"/>
    <s v="BLK"/>
    <s v="BLACK"/>
    <s v="H"/>
    <s v="06F13"/>
    <x v="3"/>
    <s v="6-10 1-1-2-1-1"/>
    <n v="6"/>
    <s v="HANGING"/>
    <s v="MAR   "/>
    <n v="42"/>
    <n v="16.8"/>
    <n v="1800"/>
    <n v="1800"/>
    <m/>
    <m/>
    <m/>
    <m/>
    <m/>
    <m/>
    <m/>
    <m/>
    <m/>
    <m/>
    <n v="9.6999999999999993"/>
    <n v="1800"/>
    <n v="1800"/>
    <n v="1800"/>
    <n v="0"/>
    <n v="0"/>
    <d v="1899-12-30T00:00:00"/>
    <n v="0"/>
    <d v="1899-12-30T00:00:00"/>
    <n v="0"/>
    <d v="1899-12-30T00:00:00"/>
    <n v="0"/>
    <d v="1899-12-30T00:00:00"/>
  </r>
  <r>
    <m/>
    <s v="FLF5484ARR"/>
    <s v="*DEVON*  RRR PLUSH X BAND FLEXI"/>
    <s v="IVY"/>
    <s v="IVORY"/>
    <s v="H"/>
    <s v="06F13"/>
    <x v="3"/>
    <s v="6-10 1-1-2-1-1"/>
    <n v="6"/>
    <s v="HANGING"/>
    <s v="MAR   "/>
    <n v="42"/>
    <n v="16.8"/>
    <n v="1800"/>
    <n v="1800"/>
    <m/>
    <m/>
    <m/>
    <m/>
    <m/>
    <m/>
    <m/>
    <m/>
    <m/>
    <m/>
    <n v="9.6999999999999993"/>
    <n v="1800"/>
    <n v="1800"/>
    <n v="1800"/>
    <n v="0"/>
    <n v="0"/>
    <d v="1899-12-30T00:00:00"/>
    <n v="0"/>
    <d v="1899-12-30T00:00:00"/>
    <n v="0"/>
    <d v="1899-12-30T00:00:00"/>
    <n v="0"/>
    <d v="1899-12-30T00:00:00"/>
  </r>
  <r>
    <m/>
    <s v="FLF5551ARR"/>
    <s v="&quot;FLORES&quot;  RRR PLUSH ALL OVER MOLD SLIDE"/>
    <s v="IVY"/>
    <s v="IVORY"/>
    <s v="H"/>
    <s v="06F13"/>
    <x v="3"/>
    <s v="6-10 1-1-2-1-1"/>
    <n v="6"/>
    <s v="HANGING"/>
    <s v="MAR   "/>
    <n v="40"/>
    <n v="16"/>
    <n v="0"/>
    <n v="0"/>
    <m/>
    <m/>
    <m/>
    <m/>
    <m/>
    <m/>
    <m/>
    <m/>
    <m/>
    <m/>
    <n v="8.1999999999999993"/>
    <e v="#N/A"/>
    <e v="#N/A"/>
    <e v="#N/A"/>
    <e v="#N/A"/>
    <e v="#N/A"/>
    <e v="#N/A"/>
    <e v="#N/A"/>
    <e v="#N/A"/>
    <e v="#N/A"/>
    <e v="#N/A"/>
    <e v="#N/A"/>
    <e v="#N/A"/>
  </r>
  <r>
    <m/>
    <s v="FLF5986ARR"/>
    <s v="&quot;DANI&quot;   RRR PLUSH DOUBLE BUCKLE FLEXI"/>
    <s v="BLK"/>
    <s v="BLACK"/>
    <s v="H"/>
    <s v="06F13"/>
    <x v="3"/>
    <s v="6-10 1-1-2-1-1"/>
    <n v="6"/>
    <s v="HANGING"/>
    <s v="MAR   "/>
    <n v="40"/>
    <n v="12"/>
    <n v="3600"/>
    <n v="3600"/>
    <m/>
    <m/>
    <m/>
    <m/>
    <m/>
    <m/>
    <m/>
    <m/>
    <m/>
    <m/>
    <n v="9.1999999999999993"/>
    <n v="3600"/>
    <n v="3600"/>
    <n v="3600"/>
    <n v="0"/>
    <n v="0"/>
    <d v="1899-12-30T00:00:00"/>
    <n v="0"/>
    <d v="1899-12-30T00:00:00"/>
    <n v="0"/>
    <d v="1899-12-30T00:00:00"/>
    <n v="0"/>
    <d v="1899-12-30T00:00:00"/>
  </r>
  <r>
    <m/>
    <s v="FLF6252ARR"/>
    <s v="&quot;BIRCH&quot;  RRR PLUSH NUBUCK WELTED SLIDE"/>
    <s v="BLK"/>
    <s v="BLACK"/>
    <s v="H"/>
    <s v="06F13"/>
    <x v="3"/>
    <s v="6-10 1-1-2-1-1"/>
    <n v="6"/>
    <s v="HANGING"/>
    <s v="UNIS  "/>
    <n v="40"/>
    <n v="16"/>
    <n v="1800"/>
    <n v="1800"/>
    <m/>
    <m/>
    <m/>
    <m/>
    <m/>
    <m/>
    <m/>
    <m/>
    <m/>
    <m/>
    <n v="8.75"/>
    <n v="1800"/>
    <n v="1800"/>
    <n v="1800"/>
    <n v="0"/>
    <n v="0"/>
    <d v="1899-12-30T00:00:00"/>
    <n v="0"/>
    <d v="1899-12-30T00:00:00"/>
    <n v="0"/>
    <d v="1899-12-30T00:00:00"/>
    <n v="0"/>
    <d v="1899-12-30T00:00:00"/>
  </r>
  <r>
    <m/>
    <s v="FLF6252ARR"/>
    <s v="&quot;BIRCH&quot;  RRR PLUSH NUBUCK WELTED SLIDE"/>
    <s v="TAN"/>
    <s v="TAN-BEIGE"/>
    <s v="H"/>
    <s v="06F13"/>
    <x v="3"/>
    <s v="6-10 1-1-2-1-1"/>
    <n v="6"/>
    <s v="HANGING"/>
    <s v="UNIS  "/>
    <n v="40"/>
    <n v="16"/>
    <n v="1800"/>
    <n v="1800"/>
    <m/>
    <m/>
    <m/>
    <m/>
    <m/>
    <m/>
    <m/>
    <m/>
    <m/>
    <m/>
    <n v="8.75"/>
    <n v="1800"/>
    <n v="1800"/>
    <n v="1800"/>
    <n v="0"/>
    <n v="0"/>
    <d v="1899-12-30T00:00:00"/>
    <n v="0"/>
    <d v="1899-12-30T00:00:00"/>
    <n v="0"/>
    <d v="1899-12-30T00:00:00"/>
    <n v="0"/>
    <d v="1899-12-30T00:00:00"/>
  </r>
  <r>
    <m/>
    <s v="FLF6467ARR"/>
    <s v="*ABBI*  RRR FAUX SUEDE X BAND SLIDE"/>
    <s v="BLK"/>
    <s v="BLACK"/>
    <s v="H"/>
    <s v="06F13"/>
    <x v="3"/>
    <s v="6-10 1-1-2-1-1"/>
    <n v="6"/>
    <s v="HANGING"/>
    <s v="MAR   "/>
    <n v="40"/>
    <n v="16"/>
    <n v="1800"/>
    <n v="1800"/>
    <m/>
    <m/>
    <m/>
    <m/>
    <m/>
    <m/>
    <m/>
    <m/>
    <m/>
    <m/>
    <n v="10.199999999999999"/>
    <n v="1800"/>
    <n v="1800"/>
    <n v="1800"/>
    <n v="0"/>
    <n v="0"/>
    <d v="1899-12-30T00:00:00"/>
    <n v="0"/>
    <d v="1899-12-30T00:00:00"/>
    <n v="0"/>
    <d v="1899-12-30T00:00:00"/>
    <n v="0"/>
    <d v="1899-12-30T00:00:00"/>
  </r>
  <r>
    <m/>
    <s v="FLF6467ARR"/>
    <s v="*ABBI*  RRR FAUX SUEDE X BAND SLIDE"/>
    <s v="TAN"/>
    <s v="TAN-BEIGE"/>
    <s v="H"/>
    <s v="06F13"/>
    <x v="3"/>
    <s v="6-10 1-1-2-1-1"/>
    <n v="6"/>
    <s v="HANGING"/>
    <s v="MAR   "/>
    <n v="40"/>
    <n v="16"/>
    <n v="1800"/>
    <n v="1800"/>
    <m/>
    <m/>
    <m/>
    <m/>
    <m/>
    <m/>
    <m/>
    <m/>
    <m/>
    <m/>
    <n v="10.199999999999999"/>
    <n v="1800"/>
    <n v="1800"/>
    <n v="1800"/>
    <n v="0"/>
    <n v="0"/>
    <d v="1899-12-30T00:00:00"/>
    <n v="0"/>
    <d v="1899-12-30T00:00:00"/>
    <n v="0"/>
    <d v="1899-12-30T00:00:00"/>
    <n v="0"/>
    <d v="1899-12-30T00:00:00"/>
  </r>
  <r>
    <m/>
    <s v="SLF6760BHW"/>
    <s v="HONEYDEW ONE-BAND PLUSH SLIDE"/>
    <s v="TAN"/>
    <s v="TAN-BEIGE"/>
    <s v="H"/>
    <s v="12A35"/>
    <x v="4"/>
    <s v="S-L  2-6-4"/>
    <n v="12"/>
    <s v="HANGING"/>
    <s v="SBD   "/>
    <n v="34"/>
    <n v="13.600000000000001"/>
    <n v="0"/>
    <n v="3600"/>
    <n v="3600"/>
    <d v="2024-08-19T00:00:00"/>
    <m/>
    <m/>
    <m/>
    <m/>
    <m/>
    <m/>
    <m/>
    <m/>
    <n v="5.15"/>
    <n v="3600"/>
    <n v="0"/>
    <n v="0"/>
    <n v="0"/>
    <n v="3600"/>
    <d v="2024-08-19T00:00:00"/>
    <n v="0"/>
    <d v="1899-12-30T00:00:00"/>
    <n v="0"/>
    <d v="1899-12-30T00:00:00"/>
    <n v="0"/>
    <d v="1899-12-30T00:00:00"/>
  </r>
  <r>
    <m/>
    <s v="SLF6760BHW"/>
    <s v="HONEYDEW ONE-BAND PLUSH SLIDE"/>
    <s v="BLS"/>
    <s v="BLUSH"/>
    <s v="H"/>
    <s v="12A35"/>
    <x v="4"/>
    <s v="S-L  2-6-4"/>
    <n v="12"/>
    <s v="HANGING"/>
    <s v="SBD   "/>
    <n v="34"/>
    <n v="13.600000000000001"/>
    <n v="0"/>
    <n v="7200"/>
    <n v="3600"/>
    <d v="2024-08-19T00:00:00"/>
    <n v="3600"/>
    <d v="2024-10-21T00:00:00"/>
    <m/>
    <m/>
    <m/>
    <m/>
    <m/>
    <m/>
    <n v="5.15"/>
    <n v="7200"/>
    <n v="0"/>
    <n v="0"/>
    <n v="0"/>
    <n v="3600"/>
    <d v="2024-08-19T00:00:00"/>
    <n v="3600"/>
    <d v="2024-10-21T00:00:00"/>
    <n v="0"/>
    <d v="1899-12-30T00:00:00"/>
    <n v="0"/>
    <d v="1899-12-30T00:00:00"/>
  </r>
  <r>
    <m/>
    <s v="SLF6760BHW"/>
    <s v="HONEYDEW ONE-BAND PLUSH SLIDE"/>
    <s v="GRYLGT"/>
    <s v="LIGHT GREY"/>
    <s v="H"/>
    <s v="12A35"/>
    <x v="4"/>
    <s v="S-L  2-6-4"/>
    <n v="12"/>
    <s v="HANGING"/>
    <s v="SBD   "/>
    <n v="34"/>
    <n v="13.600000000000001"/>
    <n v="0"/>
    <n v="7200"/>
    <n v="3600"/>
    <d v="2024-08-19T00:00:00"/>
    <n v="3600"/>
    <d v="2024-10-21T00:00:00"/>
    <m/>
    <m/>
    <m/>
    <m/>
    <m/>
    <m/>
    <n v="5.15"/>
    <n v="7200"/>
    <n v="0"/>
    <n v="0"/>
    <n v="0"/>
    <n v="3600"/>
    <d v="2024-08-19T00:00:00"/>
    <n v="3600"/>
    <d v="2024-10-21T00:00:00"/>
    <n v="0"/>
    <d v="1899-12-30T00:00:00"/>
    <n v="0"/>
    <d v="1899-12-30T00:00:00"/>
  </r>
  <r>
    <m/>
    <s v="SLF7126AHW"/>
    <s v="HONEYDEW XBAND SLIDE"/>
    <m/>
    <s v="BLACK"/>
    <s v="H"/>
    <s v="REG"/>
    <x v="4"/>
    <m/>
    <n v="12"/>
    <s v="HANGING"/>
    <s v="SBD   "/>
    <n v="34"/>
    <n v="13.600000000000001"/>
    <n v="350"/>
    <n v="350"/>
    <m/>
    <m/>
    <m/>
    <m/>
    <m/>
    <m/>
    <m/>
    <m/>
    <m/>
    <m/>
    <n v="5.0999999999999996"/>
    <n v="350"/>
    <n v="350"/>
    <n v="350"/>
    <n v="0"/>
    <n v="0"/>
    <d v="1899-12-30T00:00:00"/>
    <n v="0"/>
    <d v="1899-12-30T00:00:00"/>
    <n v="0"/>
    <d v="1899-12-30T00:00:00"/>
    <n v="0"/>
    <d v="1899-12-30T00:00:00"/>
  </r>
  <r>
    <m/>
    <s v="SLF7126AHW"/>
    <s v="HONEYDEW XBAND SLIDE"/>
    <m/>
    <s v="MAUVE"/>
    <s v="H"/>
    <s v="REG"/>
    <x v="4"/>
    <m/>
    <n v="12"/>
    <s v="HANGING"/>
    <s v="SBD   "/>
    <n v="34"/>
    <n v="13.600000000000001"/>
    <n v="374"/>
    <n v="374"/>
    <m/>
    <m/>
    <m/>
    <m/>
    <m/>
    <m/>
    <m/>
    <m/>
    <m/>
    <m/>
    <n v="5.0999999999999996"/>
    <n v="374"/>
    <n v="374"/>
    <n v="374"/>
    <n v="0"/>
    <n v="0"/>
    <d v="1899-12-30T00:00:00"/>
    <n v="0"/>
    <d v="1899-12-30T00:00:00"/>
    <n v="0"/>
    <d v="1899-12-30T00:00:00"/>
    <n v="0"/>
    <d v="1899-12-30T00:00:00"/>
  </r>
  <r>
    <m/>
    <s v="SLF7118AHW"/>
    <s v="Washable and Recycled Terry One-Band"/>
    <s v="BLK"/>
    <s v="BLACK"/>
    <s v="H"/>
    <s v="12D11"/>
    <x v="4"/>
    <s v="S-L  2-6-4"/>
    <n v="12"/>
    <s v="HANGING"/>
    <s v="SBD   "/>
    <n v="28"/>
    <n v="11.200000000000001"/>
    <n v="10008"/>
    <n v="10008"/>
    <m/>
    <m/>
    <m/>
    <m/>
    <m/>
    <m/>
    <m/>
    <m/>
    <m/>
    <m/>
    <n v="4.5999999999999996"/>
    <n v="10008"/>
    <n v="10008"/>
    <n v="10008"/>
    <n v="0"/>
    <n v="0"/>
    <d v="1899-12-30T00:00:00"/>
    <n v="0"/>
    <d v="1899-12-30T00:00:00"/>
    <n v="0"/>
    <d v="1899-12-30T00:00:00"/>
    <n v="0"/>
    <d v="1899-12-30T00:00:00"/>
  </r>
  <r>
    <m/>
    <s v="SLF7118AHW"/>
    <s v="Washable and Recycled Terry One-Band"/>
    <s v="GRY"/>
    <s v="GREY"/>
    <s v="H"/>
    <s v="12D11"/>
    <x v="4"/>
    <s v="S-L  2-6-4"/>
    <n v="12"/>
    <s v="HANGING"/>
    <s v="SBD   "/>
    <n v="28"/>
    <n v="11.200000000000001"/>
    <n v="3780"/>
    <n v="3780"/>
    <m/>
    <m/>
    <m/>
    <m/>
    <m/>
    <m/>
    <m/>
    <m/>
    <m/>
    <m/>
    <n v="4.5999999999999996"/>
    <n v="3780"/>
    <n v="3780"/>
    <n v="3780"/>
    <n v="0"/>
    <n v="0"/>
    <d v="1899-12-30T00:00:00"/>
    <n v="0"/>
    <d v="1899-12-30T00:00:00"/>
    <n v="0"/>
    <d v="1899-12-30T00:00:00"/>
    <n v="0"/>
    <d v="1899-12-30T00:00:00"/>
  </r>
  <r>
    <m/>
    <s v="SLF7118AHW"/>
    <s v="Washable and Recycled Terry One-Band"/>
    <s v="PNK"/>
    <s v="PINK"/>
    <s v="H"/>
    <s v="12D11"/>
    <x v="4"/>
    <s v="S-L  2-6-4"/>
    <n v="12"/>
    <s v="HANGING"/>
    <s v="SBD   "/>
    <n v="28"/>
    <n v="11.200000000000001"/>
    <n v="7368"/>
    <n v="7368"/>
    <m/>
    <m/>
    <m/>
    <m/>
    <m/>
    <m/>
    <m/>
    <m/>
    <m/>
    <m/>
    <n v="4.5999999999999996"/>
    <n v="7368"/>
    <n v="7368"/>
    <n v="7368"/>
    <n v="0"/>
    <n v="0"/>
    <d v="1899-12-30T00:00:00"/>
    <n v="0"/>
    <d v="1899-12-30T00:00:00"/>
    <n v="0"/>
    <d v="1899-12-30T00:00:00"/>
    <n v="0"/>
    <d v="1899-12-30T00:00:00"/>
  </r>
  <r>
    <m/>
    <s v="SLF7119AHW"/>
    <s v="Washable and Recycled Terry A-Line"/>
    <s v="BLK"/>
    <s v="BLACK"/>
    <s v="H"/>
    <s v="12D11"/>
    <x v="4"/>
    <s v="S-L  2-6-4"/>
    <n v="12"/>
    <s v="HANGING"/>
    <s v="SBD   "/>
    <n v="28"/>
    <n v="11.200000000000001"/>
    <n v="6144"/>
    <n v="6144"/>
    <m/>
    <m/>
    <m/>
    <m/>
    <m/>
    <m/>
    <m/>
    <m/>
    <m/>
    <m/>
    <n v="4.5999999999999996"/>
    <n v="6144"/>
    <n v="6144"/>
    <n v="6144"/>
    <n v="0"/>
    <n v="0"/>
    <d v="1899-12-30T00:00:00"/>
    <n v="0"/>
    <d v="1899-12-30T00:00:00"/>
    <n v="0"/>
    <d v="1899-12-30T00:00:00"/>
    <n v="0"/>
    <d v="1899-12-30T00:00:00"/>
  </r>
  <r>
    <m/>
    <s v="SLF7119AHW"/>
    <s v="Washable and Recycled Terry A-Line"/>
    <s v="GRY"/>
    <s v="GREY"/>
    <s v="H"/>
    <s v="12D11"/>
    <x v="4"/>
    <s v="S-L  2-6-4"/>
    <n v="12"/>
    <s v="HANGING"/>
    <s v="SBD   "/>
    <n v="28"/>
    <n v="11.200000000000001"/>
    <n v="5304"/>
    <n v="5304"/>
    <m/>
    <m/>
    <m/>
    <m/>
    <m/>
    <m/>
    <m/>
    <m/>
    <m/>
    <m/>
    <n v="4.5999999999999996"/>
    <n v="5304"/>
    <n v="5304"/>
    <n v="5304"/>
    <n v="0"/>
    <n v="0"/>
    <d v="1899-12-30T00:00:00"/>
    <n v="0"/>
    <d v="1899-12-30T00:00:00"/>
    <n v="0"/>
    <d v="1899-12-30T00:00:00"/>
    <n v="0"/>
    <d v="1899-12-30T00:00:00"/>
  </r>
  <r>
    <m/>
    <s v="SLF7119AHW"/>
    <s v="Washable and Recycled Terry A-Line"/>
    <s v="PNK"/>
    <s v="PINK"/>
    <s v="H"/>
    <s v="12D11"/>
    <x v="4"/>
    <s v="S-L  2-6-4"/>
    <n v="12"/>
    <s v="HANGING"/>
    <s v="SBD   "/>
    <n v="28"/>
    <n v="11.200000000000001"/>
    <n v="5004"/>
    <n v="5004"/>
    <m/>
    <m/>
    <m/>
    <m/>
    <m/>
    <m/>
    <m/>
    <m/>
    <m/>
    <m/>
    <n v="4.5999999999999996"/>
    <n v="5004"/>
    <n v="5004"/>
    <n v="5004"/>
    <n v="0"/>
    <n v="0"/>
    <d v="1899-12-30T00:00:00"/>
    <n v="0"/>
    <d v="1899-12-30T00:00:00"/>
    <n v="0"/>
    <d v="1899-12-30T00:00:00"/>
    <n v="0"/>
    <d v="1899-12-30T00:00:00"/>
  </r>
  <r>
    <m/>
    <s v="SLF7120AHW"/>
    <s v="Washable and Recycled Terry Clog"/>
    <s v="BLK"/>
    <s v="BLACK"/>
    <s v="H"/>
    <s v="12D11"/>
    <x v="4"/>
    <s v="S-L  2-6-4"/>
    <n v="12"/>
    <s v="HANGING"/>
    <s v="SBD   "/>
    <n v="28"/>
    <n v="11.200000000000001"/>
    <n v="5004"/>
    <n v="5004"/>
    <m/>
    <m/>
    <m/>
    <m/>
    <m/>
    <m/>
    <m/>
    <m/>
    <m/>
    <m/>
    <n v="4.5999999999999996"/>
    <n v="5004"/>
    <n v="5004"/>
    <n v="5004"/>
    <n v="0"/>
    <n v="0"/>
    <d v="1899-12-30T00:00:00"/>
    <n v="0"/>
    <d v="1899-12-30T00:00:00"/>
    <n v="0"/>
    <d v="1899-12-30T00:00:00"/>
    <n v="0"/>
    <d v="1899-12-30T00:00:00"/>
  </r>
  <r>
    <m/>
    <s v="SLF7120AHW"/>
    <s v="Washable and Recycled Terry Clog"/>
    <s v="GRY"/>
    <s v="GREY"/>
    <s v="H"/>
    <s v="12D11"/>
    <x v="4"/>
    <s v="S-L  2-6-4"/>
    <n v="12"/>
    <s v="HANGING"/>
    <s v="SBD   "/>
    <n v="28"/>
    <n v="11.200000000000001"/>
    <n v="2004"/>
    <n v="2004"/>
    <m/>
    <m/>
    <m/>
    <m/>
    <m/>
    <m/>
    <m/>
    <m/>
    <m/>
    <m/>
    <n v="4.5999999999999996"/>
    <n v="2004"/>
    <n v="2004"/>
    <n v="2004"/>
    <n v="0"/>
    <n v="0"/>
    <d v="1899-12-30T00:00:00"/>
    <n v="0"/>
    <d v="1899-12-30T00:00:00"/>
    <n v="0"/>
    <d v="1899-12-30T00:00:00"/>
    <n v="0"/>
    <d v="1899-12-30T00:00:00"/>
  </r>
  <r>
    <m/>
    <s v="SLF7120AHW"/>
    <s v="Washable and Recycled Terry Clog"/>
    <s v="PNK"/>
    <s v="PINK"/>
    <s v="H"/>
    <s v="12D11"/>
    <x v="4"/>
    <s v="S-L  2-6-4"/>
    <n v="12"/>
    <s v="HANGING"/>
    <s v="SBD   "/>
    <n v="28"/>
    <n v="11.200000000000001"/>
    <n v="2004"/>
    <n v="2004"/>
    <m/>
    <m/>
    <m/>
    <m/>
    <m/>
    <m/>
    <m/>
    <m/>
    <m/>
    <m/>
    <n v="4.5999999999999996"/>
    <n v="2004"/>
    <n v="2004"/>
    <n v="2004"/>
    <n v="0"/>
    <n v="0"/>
    <d v="1899-12-30T00:00:00"/>
    <n v="0"/>
    <d v="1899-12-30T00:00:00"/>
    <n v="0"/>
    <d v="1899-12-30T00:00:00"/>
    <n v="0"/>
    <d v="1899-12-30T00:00:00"/>
  </r>
  <r>
    <m/>
    <s v="SLF7916AHW"/>
    <s v="H BAND PLUSH SLIPPER"/>
    <s v="TAN"/>
    <s v="TAN-BEIGE"/>
    <s v="H"/>
    <s v="12A35"/>
    <x v="4"/>
    <s v="S-L  2-6-4"/>
    <n v="12"/>
    <s v="HANGING"/>
    <s v="SBD   "/>
    <n v="32"/>
    <n v="12.8"/>
    <n v="0"/>
    <n v="8400"/>
    <n v="3600"/>
    <d v="2024-08-19T00:00:00"/>
    <n v="2400"/>
    <d v="2024-08-29T00:00:00"/>
    <n v="2400"/>
    <d v="2024-09-29T00:00:00"/>
    <m/>
    <m/>
    <m/>
    <m/>
    <n v="5.25"/>
    <n v="8556"/>
    <n v="156"/>
    <n v="156"/>
    <n v="0"/>
    <n v="3600"/>
    <d v="2024-08-19T00:00:00"/>
    <n v="2400"/>
    <d v="2024-08-29T00:00:00"/>
    <n v="2400"/>
    <d v="2024-09-29T00:00:00"/>
    <n v="0"/>
    <d v="1899-12-30T00:00:00"/>
  </r>
  <r>
    <m/>
    <s v="SLF7916AHW"/>
    <s v="H BAND PLUSH SLIPPER"/>
    <s v="SGE"/>
    <s v="SAGE"/>
    <s v="H"/>
    <s v="12A35"/>
    <x v="4"/>
    <s v="S-L  2-6-4"/>
    <n v="12"/>
    <s v="HANGING"/>
    <s v="SBD   "/>
    <n v="32"/>
    <n v="12.8"/>
    <n v="2532"/>
    <n v="2532"/>
    <m/>
    <m/>
    <m/>
    <m/>
    <m/>
    <m/>
    <m/>
    <m/>
    <m/>
    <m/>
    <n v="5.25"/>
    <n v="2628"/>
    <n v="2628"/>
    <n v="3108"/>
    <n v="480"/>
    <n v="0"/>
    <d v="1899-12-30T00:00:00"/>
    <n v="0"/>
    <d v="1899-12-30T00:00:00"/>
    <n v="0"/>
    <d v="1899-12-30T00:00:00"/>
    <n v="0"/>
    <d v="1899-12-30T00:00:00"/>
  </r>
  <r>
    <m/>
    <s v="SLF7916AHW"/>
    <s v="H BAND PLUSH SLIPPER"/>
    <s v="PUR"/>
    <s v="PURPLE"/>
    <s v="H"/>
    <s v="12A35"/>
    <x v="4"/>
    <s v="S-L  2-6-4"/>
    <n v="12"/>
    <s v="HANGING"/>
    <s v="SBD   "/>
    <n v="32"/>
    <n v="12.8"/>
    <n v="1680"/>
    <n v="1680"/>
    <m/>
    <m/>
    <m/>
    <m/>
    <m/>
    <m/>
    <m/>
    <m/>
    <m/>
    <m/>
    <n v="5.25"/>
    <n v="1680"/>
    <n v="1680"/>
    <n v="2160"/>
    <n v="480"/>
    <n v="0"/>
    <d v="1899-12-30T00:00:00"/>
    <n v="0"/>
    <d v="1899-12-30T00:00:00"/>
    <n v="0"/>
    <d v="1899-12-30T00:00:00"/>
    <n v="0"/>
    <d v="1899-12-30T00:00:00"/>
  </r>
  <r>
    <m/>
    <s v="SLF7916AHW"/>
    <s v="H BAND PLUSH SLIPPER"/>
    <s v="COR"/>
    <s v="CORAL"/>
    <s v="H"/>
    <s v="12A35"/>
    <x v="4"/>
    <s v="S-L  2-6-4"/>
    <n v="12"/>
    <s v="HANGING"/>
    <s v="SBD   "/>
    <n v="32"/>
    <n v="12.8"/>
    <n v="4692"/>
    <n v="4692"/>
    <m/>
    <m/>
    <m/>
    <m/>
    <m/>
    <m/>
    <m/>
    <m/>
    <m/>
    <m/>
    <n v="5.25"/>
    <n v="4788"/>
    <n v="4788"/>
    <n v="4788"/>
    <n v="0"/>
    <n v="0"/>
    <d v="1899-12-30T00:00:00"/>
    <n v="0"/>
    <d v="1899-12-30T00:00:00"/>
    <n v="0"/>
    <d v="1899-12-30T00:00:00"/>
    <n v="0"/>
    <d v="1899-12-30T00:00:00"/>
  </r>
  <r>
    <m/>
    <s v="SLF7916AHW"/>
    <s v="H BAND PLUSH SLIPPER"/>
    <s v="AZU"/>
    <s v="AZURE"/>
    <s v="H"/>
    <s v="12A35"/>
    <x v="4"/>
    <s v="S-L  2-6-4"/>
    <n v="12"/>
    <s v="HANGING"/>
    <s v="SBD   "/>
    <n v="32"/>
    <n v="12.8"/>
    <n v="0"/>
    <n v="3600"/>
    <n v="3600"/>
    <d v="2024-08-19T00:00:00"/>
    <m/>
    <m/>
    <m/>
    <m/>
    <m/>
    <m/>
    <m/>
    <m/>
    <n v="5.25"/>
    <n v="3600"/>
    <n v="0"/>
    <n v="0"/>
    <n v="0"/>
    <n v="3600"/>
    <d v="2024-08-19T00:00:00"/>
    <n v="0"/>
    <d v="1899-12-30T00:00:00"/>
    <n v="0"/>
    <d v="1899-12-30T00:00:00"/>
    <n v="0"/>
    <d v="1899-12-30T00:00:00"/>
  </r>
  <r>
    <m/>
    <s v="SLF7916AHW"/>
    <s v="H BAND PLUSH SLIPPER"/>
    <s v="ROS"/>
    <s v="ROSE"/>
    <s v="H"/>
    <s v="12A35"/>
    <x v="4"/>
    <s v="S-L  2-6-4"/>
    <n v="12"/>
    <s v="HANGING"/>
    <s v="SBD   "/>
    <n v="32"/>
    <n v="12.8"/>
    <n v="0"/>
    <n v="3600"/>
    <n v="3600"/>
    <d v="2024-08-19T00:00:00"/>
    <m/>
    <m/>
    <m/>
    <m/>
    <m/>
    <m/>
    <m/>
    <m/>
    <n v="5.25"/>
    <n v="3600"/>
    <n v="0"/>
    <n v="0"/>
    <n v="0"/>
    <n v="3600"/>
    <d v="2024-08-19T00:00:00"/>
    <n v="0"/>
    <d v="1899-12-30T00:00:00"/>
    <n v="0"/>
    <d v="1899-12-30T00:00:00"/>
    <n v="0"/>
    <d v="1899-12-30T00:00:00"/>
  </r>
  <r>
    <m/>
    <s v="SLF8259AHW"/>
    <s v="PLUSH CHECKERBOARD CLOG SLIP"/>
    <s v="IVY"/>
    <s v="IVORY"/>
    <s v="H"/>
    <s v="12A35"/>
    <x v="4"/>
    <s v="S-L  2-6-4"/>
    <n v="12"/>
    <s v="HANGING"/>
    <s v="SBD   "/>
    <n v="36"/>
    <n v="10.8"/>
    <n v="0"/>
    <n v="6000"/>
    <n v="2400"/>
    <d v="2024-08-19T00:00:00"/>
    <n v="3600"/>
    <d v="2024-10-21T00:00:00"/>
    <m/>
    <m/>
    <m/>
    <m/>
    <m/>
    <m/>
    <n v="7"/>
    <n v="6000"/>
    <n v="-1200"/>
    <n v="0"/>
    <n v="1200"/>
    <n v="3600"/>
    <d v="2024-08-19T00:00:00"/>
    <n v="3600"/>
    <d v="2024-10-21T00:00:00"/>
    <n v="0"/>
    <d v="1899-12-30T00:00:00"/>
    <n v="0"/>
    <d v="1899-12-30T00:00:00"/>
  </r>
  <r>
    <m/>
    <s v="SLF8259AHW"/>
    <s v="PLUSH CHECKERBOARD CLOG SLIP"/>
    <s v="PNK"/>
    <s v="PINK"/>
    <s v="H"/>
    <s v="12A35"/>
    <x v="4"/>
    <s v="S-L  2-6-4"/>
    <n v="12"/>
    <s v="HANGING"/>
    <s v="SBD   "/>
    <n v="36"/>
    <n v="10.8"/>
    <n v="0"/>
    <n v="6000"/>
    <n v="2400"/>
    <d v="2024-08-19T00:00:00"/>
    <n v="3600"/>
    <d v="2024-10-21T00:00:00"/>
    <m/>
    <m/>
    <m/>
    <m/>
    <m/>
    <m/>
    <n v="7"/>
    <n v="6000"/>
    <n v="-1200"/>
    <n v="0"/>
    <n v="1200"/>
    <n v="3600"/>
    <d v="2024-08-19T00:00:00"/>
    <n v="3600"/>
    <d v="2024-10-21T00:00:00"/>
    <n v="0"/>
    <d v="1899-12-30T00:00:00"/>
    <n v="0"/>
    <d v="1899-12-30T00:00:00"/>
  </r>
  <r>
    <m/>
    <s v="SLF8259AHW"/>
    <s v="PLUSH CHECKERBOARD CLOG SLIP"/>
    <s v="GRY"/>
    <s v="GREY"/>
    <s v="H"/>
    <s v="12A35"/>
    <x v="4"/>
    <s v="S-L  2-6-4"/>
    <n v="12"/>
    <s v="HANGING"/>
    <s v="SBD   "/>
    <n v="36"/>
    <n v="10.8"/>
    <n v="0"/>
    <n v="7200"/>
    <n v="3600"/>
    <d v="2024-08-19T00:00:00"/>
    <n v="3600"/>
    <d v="2024-10-21T00:00:00"/>
    <m/>
    <m/>
    <m/>
    <m/>
    <m/>
    <m/>
    <n v="7"/>
    <n v="7200"/>
    <n v="0"/>
    <n v="0"/>
    <n v="0"/>
    <n v="3600"/>
    <d v="2024-08-19T00:00:00"/>
    <n v="3600"/>
    <d v="2024-10-21T00:00:00"/>
    <n v="0"/>
    <d v="1899-12-30T00:00:00"/>
    <n v="0"/>
    <d v="1899-12-30T00:00:00"/>
  </r>
  <r>
    <m/>
    <s v="SLF8383AHW"/>
    <s v="CURLY SHERPA CLOG SLIPPER"/>
    <s v="GRY"/>
    <s v="GREY"/>
    <s v="H"/>
    <s v="12A35"/>
    <x v="4"/>
    <s v="S-L  2-6-4"/>
    <n v="12"/>
    <s v="HANGING"/>
    <s v="SBD   "/>
    <n v="36"/>
    <n v="10.8"/>
    <n v="0"/>
    <n v="7200"/>
    <n v="3600"/>
    <d v="2024-08-19T00:00:00"/>
    <n v="3600"/>
    <d v="2024-10-21T00:00:00"/>
    <m/>
    <m/>
    <m/>
    <m/>
    <m/>
    <m/>
    <n v="6"/>
    <n v="7200"/>
    <n v="0"/>
    <n v="0"/>
    <n v="0"/>
    <n v="3600"/>
    <d v="2024-08-19T00:00:00"/>
    <n v="3600"/>
    <d v="2024-10-21T00:00:00"/>
    <n v="0"/>
    <d v="1899-12-30T00:00:00"/>
    <n v="0"/>
    <d v="1899-12-30T00:00:00"/>
  </r>
  <r>
    <m/>
    <s v="SLF8383AHW"/>
    <s v="CURLY SHERPA CLOG SLIPPER"/>
    <s v="TAN"/>
    <s v="TAN-BEIGE"/>
    <s v="H"/>
    <s v="12A35"/>
    <x v="4"/>
    <s v="S-L  2-6-4"/>
    <n v="12"/>
    <s v="HANGING"/>
    <s v="SBD   "/>
    <n v="36"/>
    <n v="10.8"/>
    <n v="0"/>
    <n v="3600"/>
    <n v="3600"/>
    <d v="2024-08-19T00:00:00"/>
    <m/>
    <m/>
    <m/>
    <m/>
    <m/>
    <m/>
    <m/>
    <m/>
    <n v="6"/>
    <n v="3600"/>
    <n v="0"/>
    <n v="0"/>
    <n v="0"/>
    <n v="3600"/>
    <d v="2024-08-19T00:00:00"/>
    <n v="0"/>
    <d v="1899-12-30T00:00:00"/>
    <n v="0"/>
    <d v="1899-12-30T00:00:00"/>
    <n v="0"/>
    <d v="1899-12-30T00:00:00"/>
  </r>
  <r>
    <m/>
    <s v="SLF8383AHW"/>
    <s v="CURLY SHERPA CLOG SLIPPER"/>
    <s v="BLS"/>
    <s v="BLUSH"/>
    <s v="H"/>
    <s v="12A35"/>
    <x v="4"/>
    <s v="S-L  2-6-4"/>
    <n v="12"/>
    <s v="HANGING"/>
    <s v="SBD   "/>
    <n v="36"/>
    <n v="10.8"/>
    <n v="0"/>
    <n v="7200"/>
    <n v="3600"/>
    <d v="2024-08-19T00:00:00"/>
    <n v="3600"/>
    <d v="2024-10-21T00:00:00"/>
    <m/>
    <m/>
    <m/>
    <m/>
    <m/>
    <m/>
    <n v="6"/>
    <n v="7200"/>
    <n v="0"/>
    <n v="0"/>
    <n v="0"/>
    <n v="3600"/>
    <d v="2024-08-19T00:00:00"/>
    <n v="3600"/>
    <d v="2024-10-21T00:00:00"/>
    <n v="0"/>
    <d v="1899-12-30T00:00:00"/>
    <n v="0"/>
    <d v="1899-12-30T00:00:00"/>
  </r>
  <r>
    <m/>
    <s v="SLF7888AHW"/>
    <s v="PLUSH HEART SCUFF"/>
    <s v="IVY"/>
    <s v="IVORY"/>
    <s v="H"/>
    <s v="12A35"/>
    <x v="4"/>
    <s v="S-L  2-6-4"/>
    <n v="12"/>
    <s v="HANGING"/>
    <s v="SBD   "/>
    <n v="32"/>
    <n v="9.6"/>
    <n v="0"/>
    <n v="8400"/>
    <n v="4800"/>
    <d v="2024-08-19T00:00:00"/>
    <n v="3600"/>
    <d v="2024-10-21T00:00:00"/>
    <m/>
    <m/>
    <m/>
    <m/>
    <m/>
    <m/>
    <n v="5.75"/>
    <n v="8400"/>
    <n v="0"/>
    <n v="0"/>
    <n v="0"/>
    <n v="4800"/>
    <d v="2024-08-19T00:00:00"/>
    <n v="3600"/>
    <d v="2024-10-21T00:00:00"/>
    <n v="0"/>
    <d v="1899-12-30T00:00:00"/>
    <n v="0"/>
    <d v="1899-12-30T00:00:00"/>
  </r>
  <r>
    <m/>
    <s v="SLF8258AHW"/>
    <s v="MIXED MEDIA CROSSBAND"/>
    <s v="IVY"/>
    <s v="IVORY"/>
    <s v="H"/>
    <s v="12D11"/>
    <x v="4"/>
    <s v="S-L  2-6-4"/>
    <n v="12"/>
    <s v="HANGING"/>
    <s v="SBD   "/>
    <n v="30"/>
    <n v="9"/>
    <n v="0"/>
    <n v="7200"/>
    <n v="3600"/>
    <d v="2024-09-29T00:00:00"/>
    <n v="3600"/>
    <d v="2024-10-21T00:00:00"/>
    <m/>
    <m/>
    <m/>
    <m/>
    <m/>
    <m/>
    <n v="5.5"/>
    <n v="7200"/>
    <n v="0"/>
    <n v="0"/>
    <n v="0"/>
    <n v="3600"/>
    <d v="2024-09-29T00:00:00"/>
    <n v="3600"/>
    <d v="2024-10-21T00:00:00"/>
    <n v="0"/>
    <d v="1899-12-30T00:00:00"/>
    <n v="0"/>
    <d v="1899-12-30T00:00:00"/>
  </r>
  <r>
    <m/>
    <s v="SLF8258AHW"/>
    <s v="MIXED MEDIA CROSSBAND"/>
    <s v="GRY"/>
    <s v="GREY"/>
    <s v="H"/>
    <s v="12D11"/>
    <x v="4"/>
    <s v="S-L  2-6-4"/>
    <n v="12"/>
    <s v="HANGING"/>
    <s v="SBD   "/>
    <n v="30"/>
    <n v="9"/>
    <n v="0"/>
    <n v="7200"/>
    <n v="3600"/>
    <d v="2024-09-29T00:00:00"/>
    <n v="3600"/>
    <d v="2024-10-21T00:00:00"/>
    <m/>
    <m/>
    <m/>
    <m/>
    <m/>
    <m/>
    <n v="5.5"/>
    <n v="7200"/>
    <n v="0"/>
    <n v="0"/>
    <n v="0"/>
    <n v="3600"/>
    <d v="2024-09-29T00:00:00"/>
    <n v="3600"/>
    <d v="2024-10-21T00:00:00"/>
    <n v="0"/>
    <d v="1899-12-30T00:00:00"/>
    <n v="0"/>
    <d v="1899-12-30T00:00:00"/>
  </r>
  <r>
    <m/>
    <s v="SLF8258AHW"/>
    <s v="MIXED MEDIA CROSSBAND"/>
    <s v="PNK"/>
    <s v="PINK"/>
    <s v="H"/>
    <s v="12D11"/>
    <x v="4"/>
    <s v="S-L  2-6-4"/>
    <n v="12"/>
    <s v="HANGING"/>
    <s v="SBD   "/>
    <n v="30"/>
    <n v="9"/>
    <n v="0"/>
    <n v="7200"/>
    <n v="3600"/>
    <d v="2024-09-29T00:00:00"/>
    <n v="3600"/>
    <d v="2024-10-21T00:00:00"/>
    <m/>
    <m/>
    <m/>
    <m/>
    <m/>
    <m/>
    <n v="5.5"/>
    <n v="7200"/>
    <n v="0"/>
    <n v="0"/>
    <n v="0"/>
    <n v="3600"/>
    <d v="2024-09-29T00:00:00"/>
    <n v="3600"/>
    <d v="2024-10-21T00:00:00"/>
    <n v="0"/>
    <d v="1899-12-30T00:00:00"/>
    <n v="0"/>
    <d v="1899-12-30T00:00:00"/>
  </r>
  <r>
    <m/>
    <s v="SLF6528AJB"/>
    <s v="JB PLUSH MR WINKY CLOG SLIPPER"/>
    <s v="BLK"/>
    <s v="BLACK"/>
    <s v="H"/>
    <s v="12A35"/>
    <x v="5"/>
    <s v="S-L 2-6-4"/>
    <n v="12"/>
    <s v="HANGING"/>
    <s v="SBD   "/>
    <n v="34"/>
    <n v="10.199999999999999"/>
    <n v="0"/>
    <n v="9600"/>
    <n v="3600"/>
    <d v="2024-11-01T00:00:00"/>
    <n v="6000"/>
    <d v="2024-10-21T00:00:00"/>
    <m/>
    <m/>
    <m/>
    <m/>
    <m/>
    <m/>
    <n v="6.75"/>
    <n v="9600"/>
    <n v="-4800"/>
    <n v="2472"/>
    <n v="7272"/>
    <n v="4800"/>
    <d v="2024-09-03T00:00:00"/>
    <n v="3600"/>
    <d v="2024-10-26T00:00:00"/>
    <n v="6000"/>
    <d v="2024-11-09T00:00:00"/>
    <n v="0"/>
    <d v="1899-12-30T00:00:00"/>
  </r>
  <r>
    <m/>
    <s v="SLF6528AJB"/>
    <s v="JB PLUSH MR WINKY CLOG SLIPPER"/>
    <s v="HOTPNK"/>
    <s v="HOT PINK"/>
    <s v="H"/>
    <s v="12A35"/>
    <x v="5"/>
    <s v="S-L 2-6-4"/>
    <n v="12"/>
    <s v="HANGING"/>
    <s v="SBD   "/>
    <n v="34"/>
    <n v="10.199999999999999"/>
    <n v="0"/>
    <n v="9600"/>
    <n v="3600"/>
    <d v="2024-11-01T00:00:00"/>
    <n v="6000"/>
    <d v="2024-10-21T00:00:00"/>
    <m/>
    <m/>
    <m/>
    <m/>
    <m/>
    <m/>
    <n v="6.75"/>
    <n v="9600"/>
    <n v="-4800"/>
    <n v="5592"/>
    <n v="10392"/>
    <n v="4800"/>
    <d v="2024-09-03T00:00:00"/>
    <n v="3600"/>
    <d v="2024-10-26T00:00:00"/>
    <n v="6000"/>
    <d v="2024-11-09T00:00:00"/>
    <n v="0"/>
    <d v="1899-12-30T00:00:00"/>
  </r>
  <r>
    <m/>
    <s v="SLF6528AJB"/>
    <s v="JB PLUSH MR WINKY CLOG SLIPPER"/>
    <s v="BLS"/>
    <s v="BLUSH"/>
    <s v="H"/>
    <s v="12A35"/>
    <x v="5"/>
    <s v="S-L 2-6-4"/>
    <n v="12"/>
    <s v="HANGING"/>
    <s v="SBD   "/>
    <n v="34"/>
    <n v="10.199999999999999"/>
    <n v="0"/>
    <n v="9600"/>
    <n v="3600"/>
    <d v="2024-11-01T00:00:00"/>
    <n v="6000"/>
    <d v="2024-10-21T00:00:00"/>
    <m/>
    <m/>
    <m/>
    <m/>
    <m/>
    <m/>
    <n v="6.75"/>
    <n v="9600"/>
    <n v="-4800"/>
    <n v="4200"/>
    <n v="9000"/>
    <n v="4800"/>
    <d v="2024-09-03T00:00:00"/>
    <n v="3600"/>
    <d v="2024-10-26T00:00:00"/>
    <n v="6000"/>
    <d v="2024-11-09T00:00:00"/>
    <n v="0"/>
    <d v="1899-12-30T00:00:00"/>
  </r>
  <r>
    <m/>
    <s v="SLF6528AJB"/>
    <s v="JB PLUSH MR WINKY CLOG SLIPPER"/>
    <s v="IVY"/>
    <s v="IVORY"/>
    <s v="H"/>
    <s v="12A35"/>
    <x v="5"/>
    <s v="S-L 2-6-4"/>
    <n v="12"/>
    <s v="HANGING"/>
    <s v="SBD   "/>
    <n v="34"/>
    <n v="10.199999999999999"/>
    <n v="0"/>
    <n v="9600"/>
    <n v="3600"/>
    <d v="2024-11-01T00:00:00"/>
    <n v="6000"/>
    <d v="2024-10-21T00:00:00"/>
    <m/>
    <m/>
    <m/>
    <m/>
    <m/>
    <m/>
    <n v="6.75"/>
    <n v="9600"/>
    <n v="-4800"/>
    <n v="7560"/>
    <n v="12360"/>
    <n v="4800"/>
    <d v="2024-09-03T00:00:00"/>
    <n v="3600"/>
    <d v="2024-10-26T00:00:00"/>
    <n v="6000"/>
    <d v="2024-11-09T00:00:00"/>
    <n v="0"/>
    <d v="1899-12-30T00:00:00"/>
  </r>
  <r>
    <m/>
    <s v="SLF6528AJB"/>
    <s v="JB PLUSH MR WINKY CLOG SLIPPER"/>
    <s v="BLK"/>
    <s v="BLACK"/>
    <s v="H"/>
    <s v="REG"/>
    <x v="5"/>
    <m/>
    <n v="12"/>
    <s v="HANGING"/>
    <s v="SBD   "/>
    <n v="38"/>
    <n v="15.2"/>
    <n v="1"/>
    <n v="1"/>
    <m/>
    <m/>
    <m/>
    <m/>
    <m/>
    <m/>
    <m/>
    <m/>
    <m/>
    <m/>
    <n v="6.75"/>
    <n v="1"/>
    <n v="1"/>
    <n v="1"/>
    <n v="0"/>
    <n v="0"/>
    <d v="1899-12-30T00:00:00"/>
    <n v="0"/>
    <d v="1899-12-30T00:00:00"/>
    <n v="0"/>
    <d v="1899-12-30T00:00:00"/>
    <n v="0"/>
    <d v="1899-12-30T00:00:00"/>
  </r>
  <r>
    <m/>
    <s v="SLF6528AJB"/>
    <s v="JB PLUSH MR WINKY CLOG SLIPPER"/>
    <s v="HOTPNK"/>
    <s v="HOT PINK"/>
    <s v="H"/>
    <s v="REG"/>
    <x v="5"/>
    <m/>
    <n v="12"/>
    <s v="HANGING"/>
    <s v="SBD   "/>
    <n v="38"/>
    <n v="15.2"/>
    <n v="0"/>
    <n v="0"/>
    <m/>
    <m/>
    <m/>
    <m/>
    <m/>
    <m/>
    <m/>
    <m/>
    <m/>
    <m/>
    <n v="6.75"/>
    <e v="#N/A"/>
    <e v="#N/A"/>
    <e v="#N/A"/>
    <e v="#N/A"/>
    <e v="#N/A"/>
    <e v="#N/A"/>
    <e v="#N/A"/>
    <e v="#N/A"/>
    <e v="#N/A"/>
    <e v="#N/A"/>
    <e v="#N/A"/>
    <e v="#N/A"/>
  </r>
  <r>
    <m/>
    <s v="SLF6528AJB"/>
    <s v="JB PLUSH MR WINKY CLOG SLIPPER"/>
    <s v="BLS"/>
    <s v="BLUSH"/>
    <s v="H"/>
    <s v="REG"/>
    <x v="5"/>
    <m/>
    <n v="12"/>
    <s v="HANGING"/>
    <s v="SBD   "/>
    <n v="38"/>
    <n v="15.2"/>
    <n v="1"/>
    <n v="1"/>
    <m/>
    <m/>
    <m/>
    <m/>
    <m/>
    <m/>
    <m/>
    <m/>
    <m/>
    <m/>
    <n v="6.75"/>
    <n v="1"/>
    <n v="1"/>
    <n v="1"/>
    <n v="0"/>
    <n v="0"/>
    <d v="1899-12-30T00:00:00"/>
    <n v="0"/>
    <d v="1899-12-30T00:00:00"/>
    <n v="0"/>
    <d v="1899-12-30T00:00:00"/>
    <n v="0"/>
    <d v="1899-12-30T00:00:00"/>
  </r>
  <r>
    <m/>
    <s v="SLF6528AJB"/>
    <s v="JB PLUSH MR WINKY CLOG SLIPPER"/>
    <s v="IVY"/>
    <s v="IVORY"/>
    <s v="H"/>
    <s v="REG"/>
    <x v="5"/>
    <m/>
    <n v="12"/>
    <s v="HANGING"/>
    <s v="SBD   "/>
    <n v="38"/>
    <n v="15.2"/>
    <n v="0"/>
    <n v="0"/>
    <m/>
    <m/>
    <m/>
    <m/>
    <m/>
    <m/>
    <m/>
    <m/>
    <m/>
    <m/>
    <n v="6.75"/>
    <e v="#N/A"/>
    <e v="#N/A"/>
    <e v="#N/A"/>
    <e v="#N/A"/>
    <e v="#N/A"/>
    <e v="#N/A"/>
    <e v="#N/A"/>
    <e v="#N/A"/>
    <e v="#N/A"/>
    <e v="#N/A"/>
    <e v="#N/A"/>
    <e v="#N/A"/>
  </r>
  <r>
    <m/>
    <s v="SLF8096AJB"/>
    <s v="SHERPA CLOG W/ HAPPY FACE"/>
    <s v="APR"/>
    <s v="APRICOT"/>
    <s v="H"/>
    <s v="12A35"/>
    <x v="5"/>
    <s v="S-L 2-6-4"/>
    <n v="12"/>
    <s v="HANGING"/>
    <s v="SBD   "/>
    <n v="30"/>
    <n v="9"/>
    <n v="2400"/>
    <n v="8400"/>
    <n v="3600"/>
    <d v="2024-10-01T00:00:00"/>
    <n v="2400"/>
    <d v="2024-10-21T00:00:00"/>
    <m/>
    <m/>
    <m/>
    <m/>
    <m/>
    <m/>
    <n v="6.5"/>
    <n v="8400"/>
    <n v="6000"/>
    <n v="12000"/>
    <n v="6000"/>
    <n v="2400"/>
    <d v="2024-10-21T00:00:00"/>
    <n v="0"/>
    <d v="1899-12-30T00:00:00"/>
    <n v="0"/>
    <d v="1899-12-30T00:00:00"/>
    <n v="0"/>
    <d v="1899-12-30T00:00:00"/>
  </r>
  <r>
    <m/>
    <s v="SLF8096AJB"/>
    <s v="SHERPA CLOG W/ HAPPY FACE"/>
    <s v="BLU"/>
    <s v="BLUE"/>
    <s v="H"/>
    <s v="12A35"/>
    <x v="5"/>
    <s v="S-L 2-6-4"/>
    <n v="12"/>
    <s v="HANGING"/>
    <s v="SBD   "/>
    <n v="30"/>
    <n v="9"/>
    <n v="0"/>
    <n v="6000"/>
    <n v="2400"/>
    <d v="2024-10-21T00:00:00"/>
    <n v="3600"/>
    <d v="2024-10-21T00:00:00"/>
    <m/>
    <m/>
    <m/>
    <m/>
    <m/>
    <m/>
    <n v="6.5"/>
    <n v="6000"/>
    <n v="0"/>
    <n v="4800"/>
    <n v="4800"/>
    <n v="6000"/>
    <d v="2024-10-21T00:00:00"/>
    <n v="0"/>
    <d v="1899-12-30T00:00:00"/>
    <n v="0"/>
    <d v="1899-12-30T00:00:00"/>
    <n v="0"/>
    <d v="1899-12-30T00:00:00"/>
  </r>
  <r>
    <m/>
    <s v="SLF8096AJB"/>
    <s v="SHERPA CLOG W/ HAPPY FACE"/>
    <s v="HOTPNK"/>
    <s v="HOT PINK"/>
    <s v="H"/>
    <s v="12A35"/>
    <x v="5"/>
    <s v="S-L 2-6-4"/>
    <n v="12"/>
    <s v="HANGING"/>
    <s v="SBD   "/>
    <n v="30"/>
    <n v="9"/>
    <n v="0"/>
    <n v="8400"/>
    <n v="2400"/>
    <d v="2024-10-21T00:00:00"/>
    <n v="6000"/>
    <d v="2024-10-21T00:00:00"/>
    <m/>
    <m/>
    <m/>
    <m/>
    <m/>
    <m/>
    <n v="6.5"/>
    <n v="8400"/>
    <n v="0"/>
    <n v="4800"/>
    <n v="4800"/>
    <n v="8400"/>
    <d v="2024-10-21T00:00:00"/>
    <n v="0"/>
    <d v="1899-12-30T00:00:00"/>
    <n v="0"/>
    <d v="1899-12-30T00:00:00"/>
    <n v="0"/>
    <d v="1899-12-30T00:00:00"/>
  </r>
  <r>
    <m/>
    <s v="SLF8096AJB"/>
    <s v="SHERPA CLOG W/ HAPPY FACE"/>
    <s v="PURMUL"/>
    <s v="PURPLE"/>
    <s v="H"/>
    <s v="12A35"/>
    <x v="5"/>
    <s v="S-L 2-6-4"/>
    <n v="12"/>
    <s v="HANGING"/>
    <s v="SBD   "/>
    <n v="30"/>
    <n v="9"/>
    <n v="1200"/>
    <n v="13200"/>
    <n v="3600"/>
    <d v="2024-10-01T00:00:00"/>
    <n v="2400"/>
    <d v="2024-10-21T00:00:00"/>
    <n v="6000"/>
    <d v="2024-10-21T00:00:00"/>
    <m/>
    <m/>
    <m/>
    <m/>
    <n v="6.5"/>
    <n v="13200"/>
    <n v="4800"/>
    <n v="8400"/>
    <n v="3600"/>
    <n v="8400"/>
    <d v="2024-10-21T00:00:00"/>
    <n v="0"/>
    <d v="1899-12-30T00:00:00"/>
    <n v="0"/>
    <d v="1899-12-30T00:00:00"/>
    <n v="0"/>
    <d v="1899-12-30T00:00:00"/>
  </r>
  <r>
    <m/>
    <s v="SLF8099AJB"/>
    <s v="SHERPA CLOG W/ MULTI HAPPY FACE"/>
    <s v="WHT"/>
    <s v="WHITE"/>
    <s v="H"/>
    <s v="12A42"/>
    <x v="5"/>
    <s v="XS-L  2-2-5-3"/>
    <n v="12"/>
    <s v="HANGING"/>
    <s v="SBD   "/>
    <n v="30"/>
    <n v="9"/>
    <n v="0"/>
    <n v="0"/>
    <m/>
    <m/>
    <m/>
    <m/>
    <m/>
    <m/>
    <m/>
    <m/>
    <m/>
    <m/>
    <n v="6"/>
    <e v="#N/A"/>
    <e v="#N/A"/>
    <e v="#N/A"/>
    <e v="#N/A"/>
    <e v="#N/A"/>
    <e v="#N/A"/>
    <e v="#N/A"/>
    <e v="#N/A"/>
    <e v="#N/A"/>
    <e v="#N/A"/>
    <e v="#N/A"/>
    <e v="#N/A"/>
  </r>
  <r>
    <m/>
    <s v="SLF8099AJB"/>
    <s v="SHERPA CLOG W/ MULTI HAPPY FACE"/>
    <s v="WHT"/>
    <s v="WHITE"/>
    <s v="H"/>
    <s v="12A35"/>
    <x v="5"/>
    <s v="S-L 2-6-4"/>
    <n v="12"/>
    <s v="HANGING"/>
    <s v="SBD   "/>
    <n v="30"/>
    <n v="9"/>
    <n v="0"/>
    <n v="12000"/>
    <n v="3600"/>
    <d v="2024-10-01T00:00:00"/>
    <n v="2400"/>
    <d v="2024-11-01T00:00:00"/>
    <n v="6000"/>
    <d v="2024-10-21T00:00:00"/>
    <m/>
    <m/>
    <m/>
    <m/>
    <n v="6"/>
    <n v="12000"/>
    <n v="0"/>
    <n v="0"/>
    <n v="0"/>
    <n v="3600"/>
    <d v="2024-10-04T00:00:00"/>
    <n v="8400"/>
    <d v="2024-10-21T00:00:00"/>
    <n v="0"/>
    <d v="1899-12-30T00:00:00"/>
    <n v="0"/>
    <d v="1899-12-30T00:00:00"/>
  </r>
  <r>
    <m/>
    <s v="SLF7520AJB"/>
    <s v="CHECKERED MULTI FACE CLOG"/>
    <s v="PNK"/>
    <s v="PINK"/>
    <s v="H"/>
    <s v="12A35"/>
    <x v="5"/>
    <s v="S-L 2-6-4"/>
    <n v="12"/>
    <s v="HANGING"/>
    <s v="SBD   "/>
    <n v="34"/>
    <n v="13.6"/>
    <n v="0"/>
    <n v="9240"/>
    <n v="3240"/>
    <d v="2024-07-26T00:00:00"/>
    <n v="3600"/>
    <d v="2024-10-01T00:00:00"/>
    <n v="2400"/>
    <d v="2024-11-01T00:00:00"/>
    <m/>
    <m/>
    <m/>
    <m/>
    <n v="7"/>
    <n v="9240"/>
    <n v="-360"/>
    <n v="3732"/>
    <n v="4092"/>
    <n v="3600"/>
    <d v="2024-07-13T00:00:00"/>
    <n v="3600"/>
    <d v="2024-10-09T00:00:00"/>
    <n v="2400"/>
    <d v="2024-10-26T00:00:00"/>
    <n v="0"/>
    <d v="1899-12-30T00:00:00"/>
  </r>
  <r>
    <m/>
    <s v="SLF7520AJB"/>
    <s v="CHECKERED MULTI FACE CLOG"/>
    <s v="PNK"/>
    <s v="PINK"/>
    <s v="H"/>
    <s v="REG"/>
    <x v="5"/>
    <s v="S-L"/>
    <n v="12"/>
    <s v="HANGING"/>
    <s v="SBD   "/>
    <n v="34"/>
    <n v="13.6"/>
    <n v="0"/>
    <n v="0"/>
    <m/>
    <m/>
    <m/>
    <m/>
    <m/>
    <m/>
    <m/>
    <m/>
    <m/>
    <m/>
    <n v="7"/>
    <e v="#N/A"/>
    <e v="#N/A"/>
    <e v="#N/A"/>
    <e v="#N/A"/>
    <e v="#N/A"/>
    <e v="#N/A"/>
    <e v="#N/A"/>
    <e v="#N/A"/>
    <e v="#N/A"/>
    <e v="#N/A"/>
    <e v="#N/A"/>
    <e v="#N/A"/>
  </r>
  <r>
    <m/>
    <s v="SLF7510AJB"/>
    <s v="MULTI FACE CLOG"/>
    <s v="BLK"/>
    <s v="BLACK"/>
    <s v="H"/>
    <s v="12A35"/>
    <x v="5"/>
    <s v="S-L 2-6-4"/>
    <n v="12"/>
    <s v="HANGING"/>
    <s v="SBD   "/>
    <n v="34"/>
    <n v="13.6"/>
    <n v="4800"/>
    <n v="10656"/>
    <n v="3456"/>
    <d v="2024-07-26T00:00:00"/>
    <n v="2400"/>
    <d v="2024-11-01T00:00:00"/>
    <m/>
    <m/>
    <m/>
    <m/>
    <m/>
    <m/>
    <n v="6.5"/>
    <n v="10656"/>
    <n v="4800"/>
    <n v="4800"/>
    <n v="0"/>
    <n v="3456"/>
    <d v="2024-07-09T00:00:00"/>
    <n v="2400"/>
    <d v="2024-10-26T00:00:00"/>
    <n v="0"/>
    <d v="1899-12-30T00:00:00"/>
    <n v="0"/>
    <d v="1899-12-30T00:00:00"/>
  </r>
  <r>
    <m/>
    <s v="SLF7510AJB"/>
    <s v="MULTI FACE CLOG"/>
    <s v="BLK"/>
    <s v="BLACK"/>
    <s v="H"/>
    <s v="REG"/>
    <x v="5"/>
    <s v="S-L"/>
    <n v="12"/>
    <s v="HANGING"/>
    <s v="SBD   "/>
    <n v="34"/>
    <n v="13.6"/>
    <n v="0"/>
    <n v="144"/>
    <n v="144"/>
    <d v="2024-07-09T00:00:00"/>
    <m/>
    <m/>
    <m/>
    <m/>
    <m/>
    <m/>
    <m/>
    <m/>
    <n v="6.5"/>
    <n v="144"/>
    <n v="0"/>
    <n v="0"/>
    <n v="0"/>
    <n v="144"/>
    <d v="2024-07-13T00:00:00"/>
    <n v="0"/>
    <d v="1899-12-30T00:00:00"/>
    <n v="0"/>
    <d v="1899-12-30T00:00:00"/>
    <n v="0"/>
    <d v="1899-12-30T00:00:00"/>
  </r>
  <r>
    <m/>
    <s v="SLF8243AJB"/>
    <s v="SMILY FACE SLIDE"/>
    <s v="TER"/>
    <s v="TERACOTTA"/>
    <s v="H"/>
    <s v="12A35"/>
    <x v="5"/>
    <s v="S-L 2-6-4"/>
    <n v="12"/>
    <s v="HANGING"/>
    <s v="SBD   "/>
    <n v="30"/>
    <n v="9"/>
    <n v="600"/>
    <n v="16200"/>
    <n v="4800"/>
    <d v="2024-07-06T00:00:00"/>
    <n v="4800"/>
    <d v="2024-09-29T00:00:00"/>
    <n v="3600"/>
    <d v="2024-10-01T00:00:00"/>
    <n v="2400"/>
    <d v="2024-11-01T00:00:00"/>
    <m/>
    <m/>
    <n v="6"/>
    <n v="16200"/>
    <n v="600"/>
    <n v="3000"/>
    <n v="2400"/>
    <n v="4800"/>
    <d v="2024-07-05T00:00:00"/>
    <n v="4800"/>
    <d v="2024-09-29T00:00:00"/>
    <n v="3600"/>
    <d v="2024-10-04T00:00:00"/>
    <n v="2400"/>
    <d v="2024-10-21T00:00:00"/>
  </r>
  <r>
    <m/>
    <s v="SLF8243AJB"/>
    <s v="SMILY FACE SLIDE"/>
    <s v="TAN"/>
    <s v="TAN-BEIGE"/>
    <s v="H"/>
    <s v="12A35"/>
    <x v="5"/>
    <s v="S-L 2-6-4"/>
    <n v="12"/>
    <s v="HANGING"/>
    <s v="SBD   "/>
    <n v="30"/>
    <n v="12"/>
    <n v="600"/>
    <n v="11400"/>
    <n v="4800"/>
    <d v="2024-09-15T00:00:00"/>
    <n v="3600"/>
    <d v="2024-10-01T00:00:00"/>
    <n v="2400"/>
    <d v="2024-11-01T00:00:00"/>
    <m/>
    <m/>
    <m/>
    <m/>
    <n v="6"/>
    <n v="16200"/>
    <n v="600"/>
    <n v="600"/>
    <n v="0"/>
    <n v="4800"/>
    <d v="2024-07-05T00:00:00"/>
    <n v="4800"/>
    <d v="2024-09-29T00:00:00"/>
    <n v="3600"/>
    <d v="2024-10-04T00:00:00"/>
    <n v="2400"/>
    <d v="2024-10-21T00:00:00"/>
  </r>
  <r>
    <m/>
    <s v="SLF8171AJB"/>
    <s v="MICRO SHERPA MULTI FACE SLIDE"/>
    <s v="BLK"/>
    <s v="BLACK"/>
    <s v="H"/>
    <s v="12A35"/>
    <x v="5"/>
    <s v="S-L 2-6-4"/>
    <n v="12"/>
    <s v="HANGING"/>
    <s v="SBD   "/>
    <n v="30"/>
    <n v="9"/>
    <n v="2400"/>
    <n v="13200"/>
    <n v="3600"/>
    <d v="2024-07-06T00:00:00"/>
    <n v="3600"/>
    <d v="2024-10-01T00:00:00"/>
    <n v="3600"/>
    <d v="2024-10-21T00:00:00"/>
    <m/>
    <m/>
    <m/>
    <m/>
    <n v="6"/>
    <n v="13200"/>
    <n v="2400"/>
    <n v="3000"/>
    <n v="600"/>
    <n v="3600"/>
    <d v="2024-07-05T00:00:00"/>
    <n v="3600"/>
    <d v="2024-10-04T00:00:00"/>
    <n v="3600"/>
    <d v="2024-10-21T00:00:00"/>
    <n v="0"/>
    <d v="1899-12-30T00:00:00"/>
  </r>
  <r>
    <m/>
    <s v="SLF8044AJB"/>
    <s v="COWBOY SMILEY CLOG"/>
    <s v="IVORY"/>
    <s v="IVORY"/>
    <s v="H"/>
    <s v="12A35"/>
    <x v="5"/>
    <s v="S-L 2-6-4"/>
    <n v="12"/>
    <s v="HANGING"/>
    <s v="SBD   "/>
    <n v="34"/>
    <n v="10.199999999999999"/>
    <n v="0"/>
    <n v="6000"/>
    <n v="2400"/>
    <d v="2024-11-01T00:00:00"/>
    <n v="3600"/>
    <d v="2024-10-21T00:00:00"/>
    <m/>
    <m/>
    <m/>
    <m/>
    <m/>
    <m/>
    <n v="6.95"/>
    <n v="6000"/>
    <n v="0"/>
    <n v="2400"/>
    <n v="2400"/>
    <n v="2400"/>
    <d v="2024-10-26T00:00:00"/>
    <n v="3600"/>
    <d v="2024-11-09T00:00:00"/>
    <n v="0"/>
    <d v="1899-12-30T00:00:00"/>
    <n v="0"/>
    <d v="1899-12-30T00:00:00"/>
  </r>
  <r>
    <m/>
    <s v="SLF8039BJB"/>
    <s v="SMILEY FACE CHECK CLOG"/>
    <s v="PURMUL"/>
    <s v="PURPLE MULTI"/>
    <s v="H"/>
    <s v="12A35"/>
    <x v="5"/>
    <s v="S-L 2-6-4"/>
    <n v="12"/>
    <s v="HANGING"/>
    <s v="SBD   "/>
    <n v="34"/>
    <n v="10.199999999999999"/>
    <n v="0"/>
    <n v="7200"/>
    <n v="3600"/>
    <d v="2024-07-26T00:00:00"/>
    <n v="3600"/>
    <d v="2024-10-01T00:00:00"/>
    <m/>
    <m/>
    <m/>
    <m/>
    <m/>
    <m/>
    <n v="6.95"/>
    <n v="7200"/>
    <n v="0"/>
    <n v="0"/>
    <n v="0"/>
    <n v="3600"/>
    <d v="2024-07-09T00:00:00"/>
    <n v="3600"/>
    <d v="2024-10-09T00:00:00"/>
    <n v="0"/>
    <d v="1899-12-30T00:00:00"/>
    <n v="0"/>
    <d v="1899-12-30T00:00:00"/>
  </r>
  <r>
    <m/>
    <s v="SLF8001AJB"/>
    <s v="MICRO SHERPA HEART CLOG"/>
    <s v="IVY"/>
    <s v="IVORY"/>
    <s v="H"/>
    <s v="12A35"/>
    <x v="5"/>
    <s v="S-L 2-6-4"/>
    <n v="12"/>
    <s v="HANGING"/>
    <s v="SBD   "/>
    <n v="30"/>
    <n v="9"/>
    <n v="0"/>
    <n v="13200"/>
    <n v="3600"/>
    <d v="2024-10-01T00:00:00"/>
    <n v="2400"/>
    <d v="2024-11-01T00:00:00"/>
    <n v="7200"/>
    <d v="2024-10-21T00:00:00"/>
    <m/>
    <m/>
    <m/>
    <m/>
    <n v="0.5"/>
    <n v="13200"/>
    <n v="0"/>
    <n v="8400"/>
    <n v="8400"/>
    <n v="3600"/>
    <d v="2024-10-04T00:00:00"/>
    <n v="9600"/>
    <d v="2024-10-21T00:00:00"/>
    <n v="0"/>
    <d v="1899-12-30T00:00:00"/>
    <n v="0"/>
    <d v="1899-12-30T00:00:00"/>
  </r>
  <r>
    <m/>
    <s v="SLF8347AJB"/>
    <s v="SMILY DRIP CHECK CLOG"/>
    <s v="BLKMUL"/>
    <s v="BLACK MULTI COLOR"/>
    <s v="H"/>
    <s v="12A35"/>
    <x v="5"/>
    <s v="S-L 2-6-4"/>
    <n v="12"/>
    <s v="HANGING"/>
    <s v="SBD   "/>
    <n v="34"/>
    <n v="10.199999999999999"/>
    <n v="0"/>
    <n v="9600"/>
    <n v="6000"/>
    <d v="2024-07-04T00:00:00"/>
    <n v="3600"/>
    <d v="2024-10-01T00:00:00"/>
    <m/>
    <m/>
    <m/>
    <m/>
    <m/>
    <m/>
    <n v="6.95"/>
    <n v="9600"/>
    <n v="-3600"/>
    <n v="0"/>
    <n v="3600"/>
    <n v="6000"/>
    <d v="2024-06-26T00:00:00"/>
    <n v="3600"/>
    <d v="2024-07-09T00:00:00"/>
    <n v="3600"/>
    <d v="2024-10-09T00:00:00"/>
    <n v="0"/>
    <d v="1899-12-30T00:00:00"/>
  </r>
  <r>
    <m/>
    <s v="SLF8167AJB"/>
    <s v="MICHRO SHERPA MULTI FACE SCUFF"/>
    <s v="IVY"/>
    <s v="IVORY"/>
    <s v="H"/>
    <s v="12A35"/>
    <x v="5"/>
    <s v="S-L 2-6-4"/>
    <n v="12"/>
    <s v="HANGING"/>
    <s v="SBD   "/>
    <n v="30"/>
    <n v="9"/>
    <n v="6000"/>
    <n v="13200"/>
    <n v="3600"/>
    <d v="2024-07-21T00:00:00"/>
    <n v="3600"/>
    <d v="2024-10-01T00:00:00"/>
    <m/>
    <m/>
    <m/>
    <m/>
    <m/>
    <m/>
    <n v="7"/>
    <n v="13200"/>
    <n v="6000"/>
    <n v="6000"/>
    <n v="0"/>
    <n v="3600"/>
    <d v="2024-07-05T00:00:00"/>
    <n v="3600"/>
    <d v="2024-10-04T00:00:00"/>
    <n v="0"/>
    <d v="1899-12-30T00:00:00"/>
    <n v="0"/>
    <d v="1899-12-30T00:00:00"/>
  </r>
  <r>
    <m/>
    <s v="SLF8100AJB"/>
    <s v="RAINBOW PLUSH CLOG"/>
    <s v="IVY"/>
    <s v="IVORY"/>
    <s v="H"/>
    <s v="12A35"/>
    <x v="5"/>
    <s v="S-L 2-6-4"/>
    <n v="12"/>
    <s v="HANGING"/>
    <s v="SBD   "/>
    <n v="30"/>
    <n v="9"/>
    <n v="1344"/>
    <n v="10800"/>
    <n v="3456"/>
    <d v="2024-07-21T00:00:00"/>
    <n v="3600"/>
    <d v="2024-10-01T00:00:00"/>
    <n v="2400"/>
    <d v="2024-11-01T00:00:00"/>
    <m/>
    <m/>
    <m/>
    <m/>
    <n v="6.5"/>
    <n v="10800"/>
    <n v="1344"/>
    <n v="4800"/>
    <n v="3456"/>
    <n v="3456"/>
    <d v="2024-07-11T00:00:00"/>
    <n v="3600"/>
    <d v="2024-10-04T00:00:00"/>
    <n v="2400"/>
    <d v="2024-10-21T00:00:00"/>
    <n v="0"/>
    <d v="1899-12-30T00:00:00"/>
  </r>
  <r>
    <m/>
    <s v="SLF8100AJB"/>
    <s v="RAINBOW PLUSH CLOG"/>
    <s v="LAV"/>
    <s v="LAVENDER"/>
    <s v="H"/>
    <s v="12A35"/>
    <x v="5"/>
    <s v="S-L 2-6-4"/>
    <n v="12"/>
    <s v="HANGING"/>
    <s v="SBD   "/>
    <n v="30"/>
    <n v="9"/>
    <n v="1344"/>
    <n v="7344"/>
    <n v="3600"/>
    <d v="2024-10-01T00:00:00"/>
    <n v="2400"/>
    <d v="2024-11-01T00:00:00"/>
    <m/>
    <m/>
    <m/>
    <m/>
    <m/>
    <m/>
    <n v="6.5"/>
    <n v="10800"/>
    <n v="1344"/>
    <n v="4800"/>
    <n v="3456"/>
    <n v="3456"/>
    <d v="2024-07-11T00:00:00"/>
    <n v="3600"/>
    <d v="2024-10-04T00:00:00"/>
    <n v="2400"/>
    <d v="2024-10-21T00:00:00"/>
    <n v="0"/>
    <d v="1899-12-30T00:00:00"/>
  </r>
  <r>
    <m/>
    <s v="SLF7892AJB"/>
    <s v="CHERI CLOG"/>
    <s v="IVY"/>
    <s v="IVORY"/>
    <s v="H"/>
    <s v="12A35"/>
    <x v="5"/>
    <s v="S-L 2-6-4"/>
    <n v="12"/>
    <s v="HANGING"/>
    <s v="SBD   "/>
    <n v="34"/>
    <n v="10.199999999999999"/>
    <n v="0"/>
    <n v="12000"/>
    <n v="3600"/>
    <d v="2024-10-01T00:00:00"/>
    <n v="2400"/>
    <d v="2024-11-01T00:00:00"/>
    <n v="6000"/>
    <d v="2024-10-21T00:00:00"/>
    <m/>
    <m/>
    <m/>
    <m/>
    <n v="6.5"/>
    <n v="12000"/>
    <n v="-3600"/>
    <n v="600"/>
    <n v="4200"/>
    <n v="3600"/>
    <d v="2024-10-04T00:00:00"/>
    <n v="3600"/>
    <d v="2024-10-09T00:00:00"/>
    <n v="2400"/>
    <d v="2024-10-26T00:00:00"/>
    <n v="6000"/>
    <d v="2024-11-09T00:00:00"/>
  </r>
  <r>
    <m/>
    <s v="SLF7892AJB"/>
    <s v="CHERI CLOG"/>
    <s v="BLK"/>
    <s v="BLACK"/>
    <s v="H"/>
    <s v="12A35"/>
    <x v="5"/>
    <s v="S-L 2-6-4"/>
    <n v="12"/>
    <s v="HANGING"/>
    <s v="SBD   "/>
    <n v="34"/>
    <n v="10.199999999999999"/>
    <n v="0"/>
    <n v="12000"/>
    <n v="3600"/>
    <d v="2024-10-01T00:00:00"/>
    <n v="2400"/>
    <d v="2024-11-01T00:00:00"/>
    <n v="6000"/>
    <d v="2024-10-21T00:00:00"/>
    <m/>
    <m/>
    <m/>
    <m/>
    <n v="6.5"/>
    <n v="12000"/>
    <n v="0"/>
    <n v="0"/>
    <n v="0"/>
    <n v="3600"/>
    <d v="2024-10-09T00:00:00"/>
    <n v="2400"/>
    <d v="2024-10-26T00:00:00"/>
    <n v="6000"/>
    <d v="2024-11-09T00:00:00"/>
    <n v="0"/>
    <d v="1899-12-30T00:00:00"/>
  </r>
  <r>
    <m/>
    <s v="SLF8038AJB"/>
    <m/>
    <s v="PNK"/>
    <s v="PINK"/>
    <s v="H"/>
    <s v="12A35"/>
    <x v="5"/>
    <s v="S-L 2-6-4"/>
    <n v="12"/>
    <s v="HANGING"/>
    <s v="SBD   "/>
    <n v="34"/>
    <n v="10.199999999999999"/>
    <n v="0"/>
    <n v="12000"/>
    <n v="3600"/>
    <d v="2024-10-01T00:00:00"/>
    <n v="2400"/>
    <d v="2024-11-01T00:00:00"/>
    <n v="6000"/>
    <d v="2024-10-21T00:00:00"/>
    <m/>
    <m/>
    <m/>
    <m/>
    <n v="6.95"/>
    <n v="12000"/>
    <n v="0"/>
    <n v="0"/>
    <n v="0"/>
    <n v="3600"/>
    <d v="2024-10-09T00:00:00"/>
    <n v="2400"/>
    <d v="2024-10-26T00:00:00"/>
    <n v="6000"/>
    <d v="2024-11-09T00:00:00"/>
    <n v="0"/>
    <d v="1899-12-30T00:00:00"/>
  </r>
  <r>
    <m/>
    <s v="SLF4902PIZ"/>
    <s v="LDS CABLE KNIT LIPSOLE SCUFF"/>
    <s v="GRY"/>
    <s v="GREY"/>
    <s v="H"/>
    <s v="12A15"/>
    <x v="6"/>
    <s v="S-M-L-XL  2-5-4-1"/>
    <n v="12"/>
    <s v="HANGING"/>
    <s v="UNIS  "/>
    <n v="32"/>
    <n v="12.8"/>
    <n v="9756"/>
    <n v="9756"/>
    <m/>
    <m/>
    <m/>
    <m/>
    <m/>
    <m/>
    <m/>
    <m/>
    <m/>
    <m/>
    <n v="5.4"/>
    <n v="9756"/>
    <n v="9756"/>
    <n v="9756"/>
    <n v="0"/>
    <n v="0"/>
    <d v="1899-12-30T00:00:00"/>
    <n v="0"/>
    <d v="1899-12-30T00:00:00"/>
    <n v="0"/>
    <d v="1899-12-30T00:00:00"/>
    <n v="0"/>
    <d v="1899-12-30T00:00:00"/>
  </r>
  <r>
    <m/>
    <s v="SLF4902PIZ"/>
    <s v="LDS CABLE KNIT LIPSOLE SCUFF"/>
    <s v="PNK"/>
    <s v="PINK"/>
    <s v="H"/>
    <s v="12A15"/>
    <x v="6"/>
    <s v="S-M-L-XL  2-5-4-1"/>
    <n v="12"/>
    <s v="HANGING"/>
    <s v="UNIS  "/>
    <n v="32"/>
    <n v="12.8"/>
    <n v="9804"/>
    <n v="9804"/>
    <m/>
    <m/>
    <m/>
    <m/>
    <m/>
    <m/>
    <m/>
    <m/>
    <m/>
    <m/>
    <n v="5.4"/>
    <n v="9804"/>
    <n v="9804"/>
    <n v="9804"/>
    <n v="0"/>
    <n v="0"/>
    <d v="1899-12-30T00:00:00"/>
    <n v="0"/>
    <d v="1899-12-30T00:00:00"/>
    <n v="0"/>
    <d v="1899-12-30T00:00:00"/>
    <n v="0"/>
    <d v="1899-12-30T00:00:00"/>
  </r>
  <r>
    <m/>
    <s v="SLF0230BIZ"/>
    <s v="LADIES CABLE KNIT CLOG; TIPPED FUR SOCK / COLLAR / LINING; TPR CUPSOLE OUTSOLE WITH FABRIC COATING FOR LOWERED DUTY"/>
    <s v="BLK"/>
    <s v="BLACK"/>
    <s v="AMZCOM"/>
    <s v="REG"/>
    <x v="6"/>
    <m/>
    <n v="20"/>
    <s v="POLYBAG"/>
    <s v="SBD   "/>
    <m/>
    <m/>
    <n v="100"/>
    <n v="100"/>
    <m/>
    <m/>
    <m/>
    <m/>
    <m/>
    <m/>
    <m/>
    <m/>
    <m/>
    <m/>
    <n v="5"/>
    <n v="100"/>
    <n v="100"/>
    <n v="100"/>
    <n v="0"/>
    <n v="0"/>
    <d v="1899-12-30T00:00:00"/>
    <n v="0"/>
    <d v="1899-12-30T00:00:00"/>
    <n v="0"/>
    <d v="1899-12-30T00:00:00"/>
    <n v="0"/>
    <d v="1899-12-30T00:00:00"/>
  </r>
  <r>
    <m/>
    <s v="SLF0230CIZ"/>
    <s v="LADIES CABLE KNIT CLOG; PLUSH FUR SOCK / COLLAR / LINING; TPR CUPSOLE OUTSOLE WITH FABRIC COATING FOR LOWERED DUTY"/>
    <s v="BLU"/>
    <s v="BLUE"/>
    <s v="AMZCOM"/>
    <s v="REG"/>
    <x v="6"/>
    <m/>
    <n v="20"/>
    <s v="POLYBAG"/>
    <s v="SBD   "/>
    <m/>
    <m/>
    <n v="392"/>
    <n v="392"/>
    <m/>
    <m/>
    <m/>
    <m/>
    <m/>
    <m/>
    <m/>
    <m/>
    <m/>
    <m/>
    <n v="5"/>
    <n v="392"/>
    <n v="392"/>
    <n v="392"/>
    <n v="0"/>
    <n v="0"/>
    <d v="1899-12-30T00:00:00"/>
    <n v="0"/>
    <d v="1899-12-30T00:00:00"/>
    <n v="0"/>
    <d v="1899-12-30T00:00:00"/>
    <n v="0"/>
    <d v="1899-12-30T00:00:00"/>
  </r>
  <r>
    <m/>
    <s v="SLF0230CIZ"/>
    <s v="LADIES CABLE KNIT CLOG; PLUSH FUR SOCK / COLLAR / LINING; TPR CUPSOLE OUTSOLE WITH FABRIC COATING FOR LOWERED DUTY"/>
    <s v="GRY"/>
    <s v="GREY"/>
    <s v="AMZCOM"/>
    <s v="REG"/>
    <x v="6"/>
    <m/>
    <n v="20"/>
    <s v="POLYBAG"/>
    <s v="SBD   "/>
    <m/>
    <m/>
    <n v="399"/>
    <n v="399"/>
    <m/>
    <m/>
    <m/>
    <m/>
    <m/>
    <m/>
    <m/>
    <m/>
    <m/>
    <m/>
    <n v="5"/>
    <n v="399"/>
    <n v="399"/>
    <n v="399"/>
    <n v="0"/>
    <n v="0"/>
    <d v="1899-12-30T00:00:00"/>
    <n v="0"/>
    <d v="1899-12-30T00:00:00"/>
    <n v="0"/>
    <d v="1899-12-30T00:00:00"/>
    <n v="0"/>
    <d v="1899-12-30T00:00:00"/>
  </r>
  <r>
    <m/>
    <s v="SLF0230CIZ"/>
    <s v="LADIES CABLE KNIT CLOG; PLUSH FUR SOCK / COLLAR / LINING; TPR CUPSOLE OUTSOLE WITH FABRIC COATING FOR LOWERED DUTY"/>
    <s v="PNK"/>
    <s v="PINK"/>
    <s v="AMZCOM"/>
    <s v="REG"/>
    <x v="6"/>
    <m/>
    <n v="20"/>
    <s v="POLYBAG"/>
    <s v="SBD   "/>
    <m/>
    <m/>
    <n v="240"/>
    <n v="240"/>
    <m/>
    <m/>
    <m/>
    <m/>
    <m/>
    <m/>
    <m/>
    <m/>
    <m/>
    <m/>
    <n v="5"/>
    <n v="240"/>
    <n v="240"/>
    <n v="240"/>
    <n v="0"/>
    <n v="0"/>
    <d v="1899-12-30T00:00:00"/>
    <n v="0"/>
    <d v="1899-12-30T00:00:00"/>
    <n v="0"/>
    <d v="1899-12-30T00:00:00"/>
    <n v="0"/>
    <d v="1899-12-30T00:00:00"/>
  </r>
  <r>
    <m/>
    <s v="SLF2902PRR"/>
    <s v="LDS CHENILLE CLOG"/>
    <s v="BLK"/>
    <s v="BLACK"/>
    <s v=""/>
    <s v="12D07"/>
    <x v="3"/>
    <s v="5/6-11/12 2-4-4-2"/>
    <n v="12"/>
    <s v="HANGING"/>
    <s v="MAR   "/>
    <n v="30"/>
    <n v="12"/>
    <n v="3000"/>
    <n v="3000"/>
    <m/>
    <m/>
    <m/>
    <m/>
    <m/>
    <m/>
    <m/>
    <m/>
    <m/>
    <m/>
    <n v="5.2"/>
    <n v="3000"/>
    <n v="3000"/>
    <n v="3000"/>
    <n v="0"/>
    <n v="0"/>
    <d v="1899-12-30T00:00:00"/>
    <n v="0"/>
    <d v="1899-12-30T00:00:00"/>
    <n v="0"/>
    <d v="1899-12-30T00:00:00"/>
    <n v="0"/>
    <d v="1899-12-30T00:00:00"/>
  </r>
  <r>
    <m/>
    <s v="SLF2902PRR"/>
    <s v="LDS CHENILLE CLOG"/>
    <s v="PNK"/>
    <s v="PINK"/>
    <s v=""/>
    <s v="12D07"/>
    <x v="3"/>
    <s v="5/6-11/12 2-4-4-2"/>
    <n v="12"/>
    <s v="HANGING"/>
    <s v="MAR   "/>
    <n v="30"/>
    <n v="12"/>
    <n v="3540"/>
    <n v="3540"/>
    <m/>
    <m/>
    <m/>
    <m/>
    <m/>
    <m/>
    <m/>
    <m/>
    <m/>
    <m/>
    <n v="5.2"/>
    <n v="3540"/>
    <n v="3540"/>
    <n v="3540"/>
    <n v="0"/>
    <n v="0"/>
    <d v="1899-12-30T00:00:00"/>
    <n v="0"/>
    <d v="1899-12-30T00:00:00"/>
    <n v="0"/>
    <d v="1899-12-30T00:00:00"/>
    <n v="0"/>
    <d v="1899-12-30T00:00:00"/>
  </r>
  <r>
    <m/>
    <s v="SLF4903PRR"/>
    <s v="RRR CHENILLE LIPSOLE SCUFF"/>
    <s v="BLK"/>
    <s v="BLACK"/>
    <s v=""/>
    <s v="REG"/>
    <x v="3"/>
    <s v="size 7-8   120 prs size 9/10          120 prs"/>
    <n v="20"/>
    <s v="HANGING"/>
    <s v="SBD   "/>
    <n v="30"/>
    <n v="12"/>
    <n v="34"/>
    <n v="34"/>
    <m/>
    <m/>
    <m/>
    <m/>
    <m/>
    <m/>
    <m/>
    <m/>
    <m/>
    <m/>
    <n v="5.4"/>
    <n v="34"/>
    <n v="34"/>
    <n v="34"/>
    <n v="0"/>
    <n v="0"/>
    <d v="1899-12-30T00:00:00"/>
    <n v="0"/>
    <d v="1899-12-30T00:00:00"/>
    <n v="0"/>
    <d v="1899-12-30T00:00:00"/>
    <n v="0"/>
    <d v="1899-12-30T00:00:00"/>
  </r>
  <r>
    <m/>
    <s v="SLF4903PRR"/>
    <s v="RRR CHENILLE LIPSOLE SCUFF"/>
    <s v="NVY"/>
    <s v="NAVY"/>
    <s v="H"/>
    <s v="12A15"/>
    <x v="3"/>
    <s v="S-M-L-XL  2-5-4-1"/>
    <n v="12"/>
    <s v="HANGING"/>
    <s v="UNIS  "/>
    <n v="30"/>
    <n v="12"/>
    <n v="504"/>
    <n v="504"/>
    <m/>
    <m/>
    <m/>
    <m/>
    <m/>
    <m/>
    <m/>
    <m/>
    <m/>
    <m/>
    <n v="5.4"/>
    <n v="504"/>
    <n v="504"/>
    <n v="504"/>
    <n v="0"/>
    <n v="0"/>
    <d v="1899-12-30T00:00:00"/>
    <n v="0"/>
    <d v="1899-12-30T00:00:00"/>
    <n v="0"/>
    <d v="1899-12-30T00:00:00"/>
    <n v="0"/>
    <d v="1899-12-30T00:00:00"/>
  </r>
  <r>
    <m/>
    <s v="SLF4903PRR"/>
    <s v="RRR CHENILLE LIPSOLE SCUFF"/>
    <s v="GRY"/>
    <s v="GREY"/>
    <s v="H"/>
    <s v="12A15"/>
    <x v="3"/>
    <s v="S-M-L-XL  2-5-4-1"/>
    <n v="12"/>
    <s v="HANGING"/>
    <s v="UNIS  "/>
    <n v="30"/>
    <n v="12"/>
    <n v="7536"/>
    <n v="7536"/>
    <m/>
    <m/>
    <m/>
    <m/>
    <m/>
    <m/>
    <m/>
    <m/>
    <m/>
    <m/>
    <n v="5.4"/>
    <n v="7536"/>
    <n v="7536"/>
    <n v="7536"/>
    <n v="0"/>
    <n v="0"/>
    <d v="1899-12-30T00:00:00"/>
    <n v="0"/>
    <d v="1899-12-30T00:00:00"/>
    <n v="0"/>
    <d v="1899-12-30T00:00:00"/>
    <n v="0"/>
    <d v="1899-12-30T00:00:00"/>
  </r>
  <r>
    <m/>
    <s v="SLF4903PRR"/>
    <s v="RRR CHENILLE LIPSOLE SCUFF"/>
    <s v="PNK"/>
    <s v="PINK"/>
    <s v="H"/>
    <s v="12A15"/>
    <x v="3"/>
    <s v="S-M-L-XL  2-5-4-1"/>
    <n v="12"/>
    <s v="HANGING"/>
    <s v="UNIS  "/>
    <n v="30"/>
    <n v="12"/>
    <n v="7536"/>
    <n v="7536"/>
    <m/>
    <m/>
    <m/>
    <m/>
    <m/>
    <m/>
    <m/>
    <m/>
    <m/>
    <m/>
    <n v="5.4"/>
    <n v="7536"/>
    <n v="7536"/>
    <n v="7536"/>
    <n v="0"/>
    <n v="0"/>
    <d v="1899-12-30T00:00:00"/>
    <n v="0"/>
    <d v="1899-12-30T00:00:00"/>
    <n v="0"/>
    <d v="1899-12-30T00:00:00"/>
    <n v="0"/>
    <d v="1899-12-30T00:00:00"/>
  </r>
  <r>
    <m/>
    <s v="SLF5168PRR"/>
    <s v="RR RENATA SHERPA SCUFF SLIPPER"/>
    <s v="GRY"/>
    <s v="GREY"/>
    <s v="VTC"/>
    <s v="REG"/>
    <x v="3"/>
    <s v="S - 192_x000a_M - 504_x000a_L - 396_x000a_XL - 84"/>
    <n v="12"/>
    <s v="HANGING"/>
    <s v="SBD   "/>
    <n v="32"/>
    <n v="12.8"/>
    <n v="946"/>
    <n v="946"/>
    <m/>
    <m/>
    <m/>
    <m/>
    <m/>
    <m/>
    <m/>
    <m/>
    <m/>
    <m/>
    <n v="5.4"/>
    <n v="946"/>
    <n v="946"/>
    <n v="946"/>
    <n v="0"/>
    <n v="0"/>
    <d v="1899-12-30T00:00:00"/>
    <n v="0"/>
    <d v="1899-12-30T00:00:00"/>
    <n v="0"/>
    <d v="1899-12-30T00:00:00"/>
    <n v="0"/>
    <d v="1899-12-30T00:00:00"/>
  </r>
  <r>
    <m/>
    <s v="SLF5149PRR"/>
    <s v="RR STARBLISS SHERPA BOOTIE"/>
    <s v="IVY"/>
    <s v="IVORY"/>
    <s v="VTC"/>
    <s v="REG"/>
    <x v="3"/>
    <s v="S - 180_x000a_M - 468_x000a_L - 360_x000a_XL - 72"/>
    <n v="12"/>
    <s v="HANGING"/>
    <s v="MAR   "/>
    <n v="38"/>
    <n v="15.200000000000001"/>
    <n v="396"/>
    <n v="396"/>
    <m/>
    <m/>
    <m/>
    <m/>
    <m/>
    <m/>
    <m/>
    <m/>
    <m/>
    <m/>
    <n v="6.75"/>
    <n v="396"/>
    <n v="396"/>
    <n v="396"/>
    <n v="0"/>
    <n v="0"/>
    <d v="1899-12-30T00:00:00"/>
    <n v="0"/>
    <d v="1899-12-30T00:00:00"/>
    <n v="0"/>
    <d v="1899-12-30T00:00:00"/>
    <n v="0"/>
    <d v="1899-12-30T00:00:00"/>
  </r>
  <r>
    <m/>
    <s v="FLF1781CCH"/>
    <s v="FLEX DOUBLE STRAP WITH PLUSH"/>
    <s v="TAN"/>
    <s v="TAN-BEIGE"/>
    <s v="BJS"/>
    <s v="12F18"/>
    <x v="7"/>
    <s v="6-11 1-2-3-3-2-1"/>
    <n v="12"/>
    <s v="BOXED TICKETED"/>
    <s v="SBD   "/>
    <n v="24.99"/>
    <n v="8.7464999999999993"/>
    <n v="0"/>
    <n v="0"/>
    <m/>
    <m/>
    <m/>
    <m/>
    <m/>
    <m/>
    <m/>
    <m/>
    <m/>
    <m/>
    <n v="4.25"/>
    <n v="0"/>
    <n v="0"/>
    <n v="8580"/>
    <n v="8580"/>
    <n v="0"/>
    <d v="1899-12-30T00:00:00"/>
    <n v="0"/>
    <d v="1899-12-30T00:00:00"/>
    <n v="0"/>
    <d v="1899-12-30T00:00:00"/>
    <n v="0"/>
    <d v="1899-12-30T00:00:00"/>
  </r>
  <r>
    <m/>
    <s v="FLF1605ACH"/>
    <s v="CLOSED TOE FELT STRAP FLEX COR"/>
    <s v="GRY"/>
    <s v="GREY"/>
    <s v="BJS"/>
    <s v="12F18"/>
    <x v="7"/>
    <s v="6-11 1-2-3-3-2-1"/>
    <n v="12"/>
    <s v="BOXED TICKETED"/>
    <s v="SBD   "/>
    <n v="24.99"/>
    <n v="8.7464999999999993"/>
    <n v="0"/>
    <n v="0"/>
    <m/>
    <m/>
    <m/>
    <m/>
    <m/>
    <m/>
    <m/>
    <m/>
    <m/>
    <m/>
    <n v="4.25"/>
    <n v="0"/>
    <n v="0"/>
    <n v="5604"/>
    <n v="5604"/>
    <n v="0"/>
    <d v="1899-12-30T00:00:00"/>
    <n v="0"/>
    <d v="1899-12-30T00:00:00"/>
    <n v="0"/>
    <d v="1899-12-30T00:00:00"/>
    <n v="0"/>
    <d v="1899-12-30T00:00:00"/>
  </r>
  <r>
    <m/>
    <s v="SLF3296ACH"/>
    <s v="LDS GLITTER PLUSH SCUFF"/>
    <s v="BLK"/>
    <s v="BLACK"/>
    <s v="VTC"/>
    <s v="REG"/>
    <x v="7"/>
    <s v="S - 168_x000a_M - 450_x000a_L - 342_x000a_XL - 60"/>
    <n v="12"/>
    <s v="HANGING"/>
    <s v="SBD   "/>
    <n v="28"/>
    <n v="9.7999999999999989"/>
    <n v="0"/>
    <n v="0"/>
    <m/>
    <m/>
    <m/>
    <m/>
    <m/>
    <m/>
    <m/>
    <m/>
    <m/>
    <m/>
    <n v="4.25"/>
    <n v="0"/>
    <n v="0"/>
    <n v="1025"/>
    <n v="1025"/>
    <n v="0"/>
    <d v="1899-12-30T00:00:00"/>
    <n v="0"/>
    <d v="1899-12-30T00:00:00"/>
    <n v="0"/>
    <d v="1899-12-30T00:00:00"/>
    <n v="0"/>
    <d v="1899-12-30T00:00:00"/>
  </r>
  <r>
    <m/>
    <s v="SLF3296ACH"/>
    <s v="LDS GLITTER PLUSH SCUFF"/>
    <s v="PNK"/>
    <s v="PINK"/>
    <s v="VTC"/>
    <s v="REG"/>
    <x v="7"/>
    <s v="S - 180_x000a_M - 468_x000a_L - 360_x000a_XL - 72"/>
    <n v="12"/>
    <s v="HANGING"/>
    <s v="SBD   "/>
    <n v="28"/>
    <n v="9.7999999999999989"/>
    <n v="0"/>
    <n v="0"/>
    <m/>
    <m/>
    <m/>
    <m/>
    <m/>
    <m/>
    <m/>
    <m/>
    <m/>
    <m/>
    <n v="4.25"/>
    <n v="0"/>
    <n v="0"/>
    <n v="1080"/>
    <n v="1080"/>
    <n v="0"/>
    <d v="1899-12-30T00:00:00"/>
    <n v="0"/>
    <d v="1899-12-30T00:00:00"/>
    <n v="0"/>
    <d v="1899-12-30T00:00:00"/>
    <n v="0"/>
    <d v="1899-12-30T00:00:00"/>
  </r>
  <r>
    <m/>
    <s v="SLF4916BCH"/>
    <s v="COZY PLUSH X BAND MOLDED FB SL"/>
    <s v="GRN"/>
    <s v="GREEN"/>
    <s v="H"/>
    <s v="12A15"/>
    <x v="7"/>
    <s v="S-M-L-XL  2-5-4-1"/>
    <n v="12"/>
    <s v="HANGING"/>
    <s v="SBD   "/>
    <n v="34"/>
    <n v="11.899999999999999"/>
    <n v="0"/>
    <n v="0"/>
    <m/>
    <m/>
    <m/>
    <m/>
    <m/>
    <m/>
    <m/>
    <m/>
    <m/>
    <m/>
    <n v="4.25"/>
    <n v="0"/>
    <n v="0"/>
    <n v="1380"/>
    <n v="1380"/>
    <n v="0"/>
    <d v="1899-12-30T00:00:00"/>
    <n v="0"/>
    <d v="1899-12-30T00:00:00"/>
    <n v="0"/>
    <d v="1899-12-30T00:00:00"/>
    <n v="0"/>
    <d v="1899-12-30T00:00:00"/>
  </r>
  <r>
    <m/>
    <s v="FLF4176PCH"/>
    <s v="LADIES FUR SLIDE ON MOLDED BOOT"/>
    <s v="LEP"/>
    <s v="LEOPARD"/>
    <s v=""/>
    <s v="12D40"/>
    <x v="7"/>
    <s v="5/6-11/12   2-4-5-1"/>
    <n v="12"/>
    <s v="HANGING"/>
    <s v="SBD   "/>
    <n v="28"/>
    <n v="9.7999999999999989"/>
    <n v="0"/>
    <n v="0"/>
    <m/>
    <m/>
    <m/>
    <m/>
    <m/>
    <m/>
    <m/>
    <m/>
    <m/>
    <m/>
    <n v="4.25"/>
    <n v="0"/>
    <n v="0"/>
    <n v="5400"/>
    <n v="5400"/>
    <n v="0"/>
    <d v="1899-12-30T00:00:00"/>
    <n v="0"/>
    <d v="1899-12-30T00:00:00"/>
    <n v="0"/>
    <d v="1899-12-30T00:00:00"/>
    <n v="0"/>
    <d v="1899-12-30T00:00:00"/>
  </r>
  <r>
    <m/>
    <s v="FLF4176PCH"/>
    <s v="LADIES FUR SLIDE ON MOLDED BOOT"/>
    <s v="LEP"/>
    <s v="LEOPARD"/>
    <s v=""/>
    <s v="REG"/>
    <x v="7"/>
    <s v="5/6  60PRS       7/8   240 PRS   9/10  240 PRS  11/12   60 PRS"/>
    <n v="20"/>
    <s v="HANGING"/>
    <s v="SBD   "/>
    <n v="28"/>
    <n v="9.7999999999999989"/>
    <n v="0"/>
    <n v="0"/>
    <m/>
    <m/>
    <m/>
    <m/>
    <m/>
    <m/>
    <m/>
    <m/>
    <m/>
    <m/>
    <n v="4.25"/>
    <n v="0"/>
    <n v="0"/>
    <n v="600"/>
    <n v="600"/>
    <n v="0"/>
    <d v="1899-12-30T00:00:00"/>
    <n v="0"/>
    <d v="1899-12-30T00:00:00"/>
    <n v="0"/>
    <d v="1899-12-30T00:00:00"/>
    <n v="0"/>
    <d v="1899-12-30T00:00:00"/>
  </r>
  <r>
    <m/>
    <s v="FLF4176PCH"/>
    <s v="LADIES FUR SLIDE ON MOLDED BOOT"/>
    <s v="PNK"/>
    <s v="PINK"/>
    <s v=""/>
    <s v="12D40"/>
    <x v="7"/>
    <s v="5/6-11/12   2-4-5-1"/>
    <n v="12"/>
    <s v="HANGING"/>
    <s v="SBD   "/>
    <n v="28"/>
    <n v="9.7999999999999989"/>
    <n v="0"/>
    <n v="0"/>
    <m/>
    <m/>
    <m/>
    <m/>
    <m/>
    <m/>
    <m/>
    <m/>
    <m/>
    <m/>
    <n v="4.25"/>
    <n v="0"/>
    <n v="0"/>
    <n v="5400"/>
    <n v="5400"/>
    <n v="0"/>
    <d v="1899-12-30T00:00:00"/>
    <n v="0"/>
    <d v="1899-12-30T00:00:00"/>
    <n v="0"/>
    <d v="1899-12-30T00:00:00"/>
    <n v="0"/>
    <d v="1899-12-30T00:00:00"/>
  </r>
  <r>
    <m/>
    <s v="FLF4176PCH"/>
    <s v="LADIES FUR SLIDE ON MOLDED BOOT"/>
    <s v="PNK"/>
    <s v="PINK"/>
    <s v=""/>
    <s v="REG"/>
    <x v="7"/>
    <s v="5/6  60PRS       7/8   240 PRS   9/10  240 PRS  11/12   60 PRS"/>
    <n v="20"/>
    <s v="HANGING"/>
    <s v="SBD   "/>
    <n v="28"/>
    <n v="9.7999999999999989"/>
    <n v="0"/>
    <n v="0"/>
    <m/>
    <m/>
    <m/>
    <m/>
    <m/>
    <m/>
    <m/>
    <m/>
    <m/>
    <m/>
    <n v="4.25"/>
    <n v="-1"/>
    <n v="-1"/>
    <n v="599"/>
    <n v="600"/>
    <n v="0"/>
    <d v="1899-12-30T00:00:00"/>
    <n v="0"/>
    <d v="1899-12-30T00:00:00"/>
    <n v="0"/>
    <d v="1899-12-30T00:00:00"/>
    <n v="0"/>
    <d v="1899-12-30T00:00:00"/>
  </r>
  <r>
    <m/>
    <s v="FLS4389ACH"/>
    <s v="CHINESE LAUNDRY MOLDED 2-BAND SANDAL"/>
    <s v="PNK"/>
    <s v="PINK"/>
    <s v="VTC"/>
    <s v="REG"/>
    <x v="7"/>
    <s v="SIZE 6- 60 PRS          SIZE 7-140 PRS   SIZE 8 - 200 PRS  SIZE 9 - 140 PRS  SIZE 10 - 60PRS  "/>
    <n v="20"/>
    <s v="HANGING"/>
    <s v="SBD   "/>
    <n v="30"/>
    <n v="10.5"/>
    <n v="0"/>
    <n v="0"/>
    <m/>
    <m/>
    <m/>
    <m/>
    <m/>
    <m/>
    <m/>
    <m/>
    <m/>
    <m/>
    <n v="4.25"/>
    <n v="0"/>
    <n v="0"/>
    <n v="600"/>
    <n v="600"/>
    <n v="0"/>
    <d v="1899-12-30T00:00:00"/>
    <n v="0"/>
    <d v="1899-12-30T00:00:00"/>
    <n v="0"/>
    <d v="1899-12-30T00:00:00"/>
    <n v="0"/>
    <d v="1899-12-30T00:00:00"/>
  </r>
  <r>
    <m/>
    <s v="FLS2555ACH"/>
    <s v="LDS THREE BAND SANDAL"/>
    <s v="TAN"/>
    <s v="TAN-BEIGE"/>
    <s v="99BJS"/>
    <s v="REG"/>
    <x v="7"/>
    <s v="SIZE 6- 710 PRS          SIZE 7- 866 PRS   SIZE 8 - 670 PRS  SIZE 9 - 787 PRS  SIZE 10 - 303 PRS  Size 11-  496 prs"/>
    <n v="12"/>
    <s v="BOXED TICKETED"/>
    <s v="SBD   "/>
    <n v="29.99"/>
    <n v="10.496499999999999"/>
    <n v="0"/>
    <n v="0"/>
    <m/>
    <m/>
    <m/>
    <m/>
    <m/>
    <m/>
    <m/>
    <m/>
    <m/>
    <m/>
    <n v="4.25"/>
    <n v="0"/>
    <n v="0"/>
    <n v="3214"/>
    <n v="3214"/>
    <n v="0"/>
    <d v="1899-12-30T00:00:00"/>
    <n v="0"/>
    <d v="1899-12-30T00:00:00"/>
    <n v="0"/>
    <d v="1899-12-30T00:00:00"/>
    <n v="0"/>
    <d v="1899-12-30T00:00:00"/>
  </r>
  <r>
    <m/>
    <s v="FLS8486ACH"/>
    <s v="LDS 3D STUDED FLOWER THONG"/>
    <s v="BLK"/>
    <s v="BLACK"/>
    <s v="CHL"/>
    <s v="12A15"/>
    <x v="8"/>
    <s v="S-M-L-XL  2-5-4-1"/>
    <n v="12"/>
    <s v="HANGING"/>
    <s v="SBD   "/>
    <n v="24.99"/>
    <n v="8.7464999999999993"/>
    <n v="0"/>
    <n v="0"/>
    <m/>
    <m/>
    <m/>
    <m/>
    <m/>
    <m/>
    <m/>
    <m/>
    <m/>
    <m/>
    <n v="4.25"/>
    <n v="0"/>
    <n v="0"/>
    <n v="516"/>
    <n v="516"/>
    <n v="0"/>
    <d v="1899-12-30T00:00:00"/>
    <n v="0"/>
    <d v="1899-12-30T00:00:00"/>
    <n v="0"/>
    <d v="1899-12-30T00:00:00"/>
    <n v="0"/>
    <d v="1899-12-30T00:00:00"/>
  </r>
  <r>
    <m/>
    <s v="FLS8486ACH"/>
    <s v="LDS 3D STUDED FLOWER THONG"/>
    <s v="TAN"/>
    <s v="TAN-BEIGE"/>
    <s v="CHL"/>
    <s v="12A15"/>
    <x v="8"/>
    <s v="S-M-L-XL  2-5-4-1"/>
    <n v="12"/>
    <s v="HANGING"/>
    <s v="SBD   "/>
    <n v="24.99"/>
    <n v="8.7464999999999993"/>
    <n v="0"/>
    <n v="0"/>
    <m/>
    <m/>
    <m/>
    <m/>
    <m/>
    <m/>
    <m/>
    <m/>
    <m/>
    <m/>
    <n v="4.25"/>
    <n v="0"/>
    <n v="0"/>
    <n v="540"/>
    <n v="540"/>
    <n v="0"/>
    <d v="1899-12-30T00:00:00"/>
    <n v="0"/>
    <d v="1899-12-30T00:00:00"/>
    <n v="0"/>
    <d v="1899-12-30T00:00:00"/>
    <n v="0"/>
    <d v="1899-12-30T00:00:00"/>
  </r>
  <r>
    <m/>
    <s v="FLS6182BDL"/>
    <s v="LDS STUD ONE BAND SLIDE"/>
    <s v="BLU"/>
    <s v="BLUE"/>
    <s v=""/>
    <s v="12F15"/>
    <x v="9"/>
    <s v="5-10 1-2-2-3-2-2"/>
    <n v="12"/>
    <s v="HANGING"/>
    <s v="SBD   "/>
    <n v="24.99"/>
    <n v="8.7464999999999993"/>
    <n v="0"/>
    <n v="0"/>
    <m/>
    <m/>
    <m/>
    <m/>
    <m/>
    <m/>
    <m/>
    <m/>
    <m/>
    <m/>
    <n v="4.25"/>
    <n v="0"/>
    <n v="0"/>
    <n v="756"/>
    <n v="756"/>
    <n v="0"/>
    <d v="1899-12-30T00:00:00"/>
    <n v="0"/>
    <d v="1899-12-30T00:00:00"/>
    <n v="0"/>
    <d v="1899-12-30T00:00:00"/>
    <n v="0"/>
    <d v="1899-12-30T00:00:00"/>
  </r>
  <r>
    <m/>
    <s v="SLF6862APN"/>
    <s v="PEANUTS FAIRISLE SCUFF"/>
    <s v="NVY"/>
    <s v="NAVY"/>
    <s v="H"/>
    <s v="12D30"/>
    <x v="10"/>
    <s v="5/6-11/12   2-5-4-1"/>
    <n v="12"/>
    <s v="HANGING"/>
    <s v="MAR   "/>
    <n v="24"/>
    <n v="9.6000000000000014"/>
    <n v="11808"/>
    <n v="11808"/>
    <m/>
    <m/>
    <m/>
    <m/>
    <m/>
    <m/>
    <m/>
    <m/>
    <m/>
    <m/>
    <n v="6"/>
    <n v="23616"/>
    <n v="23616"/>
    <n v="23616"/>
    <n v="0"/>
    <n v="0"/>
    <d v="1899-12-30T00:00:00"/>
    <n v="0"/>
    <d v="1899-12-30T00:00:00"/>
    <n v="0"/>
    <d v="1899-12-30T00:00:00"/>
    <n v="0"/>
    <d v="1899-12-30T00:00:00"/>
  </r>
  <r>
    <m/>
    <s v="SLF1549ABN"/>
    <s v="&quot;JUNIPER&quot; PLUSH CROSSBAND SLIDE SLIPPER"/>
    <s v="BLK"/>
    <s v="BLACK"/>
    <s v="H"/>
    <s v="REG"/>
    <x v="11"/>
    <m/>
    <n v="12"/>
    <s v="HANGING"/>
    <s v="SBD   "/>
    <n v="36"/>
    <n v="14.4"/>
    <n v="660"/>
    <n v="660"/>
    <m/>
    <m/>
    <m/>
    <m/>
    <m/>
    <m/>
    <m/>
    <m/>
    <m/>
    <m/>
    <n v="5.75"/>
    <n v="660"/>
    <n v="660"/>
    <n v="660"/>
    <n v="0"/>
    <n v="0"/>
    <d v="1899-12-30T00:00:00"/>
    <n v="0"/>
    <d v="1899-12-30T00:00:00"/>
    <n v="0"/>
    <d v="1899-12-30T00:00:00"/>
    <n v="0"/>
    <d v="1899-12-30T00:00:00"/>
  </r>
  <r>
    <m/>
    <s v="SLF1549ABN"/>
    <s v="&quot;JUNIPER&quot; PLUSH CROSSBAND SLIDE SLIPPER"/>
    <s v="BLS"/>
    <s v="BLUSH"/>
    <s v="H"/>
    <s v="REG"/>
    <x v="11"/>
    <m/>
    <n v="12"/>
    <s v="HANGING"/>
    <s v="SBD   "/>
    <n v="36"/>
    <n v="14.4"/>
    <n v="0"/>
    <n v="0"/>
    <m/>
    <m/>
    <m/>
    <m/>
    <m/>
    <m/>
    <m/>
    <m/>
    <m/>
    <m/>
    <n v="5.75"/>
    <e v="#N/A"/>
    <e v="#N/A"/>
    <e v="#N/A"/>
    <e v="#N/A"/>
    <e v="#N/A"/>
    <e v="#N/A"/>
    <e v="#N/A"/>
    <e v="#N/A"/>
    <e v="#N/A"/>
    <e v="#N/A"/>
    <e v="#N/A"/>
    <e v="#N/A"/>
  </r>
  <r>
    <m/>
    <s v="SLF1549ABN"/>
    <s v="&quot;JUNIPER&quot; PLUSH CROSSBAND SLIDE SLIPPER"/>
    <s v="IVY"/>
    <s v="IVORY"/>
    <s v="H"/>
    <s v="REG"/>
    <x v="11"/>
    <m/>
    <n v="12"/>
    <s v="HANGING"/>
    <s v="SBD   "/>
    <n v="36"/>
    <n v="14.4"/>
    <n v="0"/>
    <n v="0"/>
    <m/>
    <m/>
    <m/>
    <m/>
    <m/>
    <m/>
    <m/>
    <m/>
    <m/>
    <m/>
    <n v="5.75"/>
    <e v="#N/A"/>
    <e v="#N/A"/>
    <e v="#N/A"/>
    <e v="#N/A"/>
    <e v="#N/A"/>
    <e v="#N/A"/>
    <e v="#N/A"/>
    <e v="#N/A"/>
    <e v="#N/A"/>
    <e v="#N/A"/>
    <e v="#N/A"/>
    <e v="#N/A"/>
  </r>
  <r>
    <m/>
    <s v="SLF7594ABN"/>
    <s v="BCBG SLIPPER SLIDE"/>
    <s v="BLK"/>
    <s v="BLACK"/>
    <s v="H"/>
    <s v="12D11"/>
    <x v="11"/>
    <m/>
    <n v="12"/>
    <s v="HANGING"/>
    <s v="SBD   "/>
    <n v="36"/>
    <n v="14.4"/>
    <n v="0"/>
    <n v="0"/>
    <m/>
    <m/>
    <m/>
    <m/>
    <m/>
    <m/>
    <m/>
    <m/>
    <m/>
    <m/>
    <n v="6.5"/>
    <e v="#N/A"/>
    <e v="#N/A"/>
    <e v="#N/A"/>
    <e v="#N/A"/>
    <e v="#N/A"/>
    <e v="#N/A"/>
    <e v="#N/A"/>
    <e v="#N/A"/>
    <e v="#N/A"/>
    <e v="#N/A"/>
    <e v="#N/A"/>
    <e v="#N/A"/>
  </r>
  <r>
    <m/>
    <s v="SLF7594ABN"/>
    <s v="BCBG SLIPPER SLIDE"/>
    <s v="HOTPNK"/>
    <s v="HOT PINK"/>
    <s v="H"/>
    <s v="12D11"/>
    <x v="11"/>
    <m/>
    <n v="12"/>
    <s v="HANGING"/>
    <s v="SBD   "/>
    <n v="36"/>
    <n v="14.4"/>
    <n v="0"/>
    <n v="0"/>
    <m/>
    <m/>
    <m/>
    <m/>
    <m/>
    <m/>
    <m/>
    <m/>
    <m/>
    <m/>
    <n v="6.5"/>
    <e v="#N/A"/>
    <e v="#N/A"/>
    <e v="#N/A"/>
    <e v="#N/A"/>
    <e v="#N/A"/>
    <e v="#N/A"/>
    <e v="#N/A"/>
    <e v="#N/A"/>
    <e v="#N/A"/>
    <e v="#N/A"/>
    <e v="#N/A"/>
    <e v="#N/A"/>
  </r>
  <r>
    <m/>
    <s v="SLF8106ABN"/>
    <s v="PLUSH HORSEBIT OPEN TOE"/>
    <s v="BLS"/>
    <s v="BLUSH"/>
    <s v="H"/>
    <s v="12A35"/>
    <x v="11"/>
    <m/>
    <n v="12"/>
    <s v="HANGING"/>
    <s v="SBD   "/>
    <n v="36"/>
    <n v="10.8"/>
    <n v="0"/>
    <n v="7056"/>
    <n v="3456"/>
    <d v="2024-08-09T00:00:00"/>
    <n v="3600"/>
    <d v="2024-10-21T00:00:00"/>
    <m/>
    <m/>
    <m/>
    <m/>
    <m/>
    <m/>
    <n v="6.5"/>
    <n v="7056"/>
    <n v="0"/>
    <n v="0"/>
    <n v="0"/>
    <n v="3456"/>
    <d v="2024-08-09T00:00:00"/>
    <n v="3600"/>
    <d v="2024-10-21T00:00:00"/>
    <n v="0"/>
    <d v="1899-12-30T00:00:00"/>
    <n v="0"/>
    <d v="1899-12-30T00:00:00"/>
  </r>
  <r>
    <m/>
    <s v="SLF8106ABN"/>
    <s v="PLUSH HORSEBIT OPEN TOE"/>
    <s v="BLK"/>
    <s v="BLACK"/>
    <s v="H"/>
    <s v="12A35"/>
    <x v="11"/>
    <m/>
    <n v="12"/>
    <s v="HANGING"/>
    <s v="SBD   "/>
    <n v="36"/>
    <n v="10.8"/>
    <n v="0"/>
    <n v="7056"/>
    <n v="3456"/>
    <d v="2024-08-09T00:00:00"/>
    <n v="3600"/>
    <d v="2024-10-21T00:00:00"/>
    <m/>
    <m/>
    <m/>
    <m/>
    <m/>
    <m/>
    <n v="6.5"/>
    <n v="7056"/>
    <n v="0"/>
    <n v="0"/>
    <n v="0"/>
    <n v="3456"/>
    <d v="2024-08-09T00:00:00"/>
    <n v="3600"/>
    <d v="2024-10-21T00:00:00"/>
    <n v="0"/>
    <d v="1899-12-30T00:00:00"/>
    <n v="0"/>
    <d v="1899-12-30T00:00:00"/>
  </r>
  <r>
    <m/>
    <s v="SLF8106ABN"/>
    <s v="PLUSH HORSEBIT OPEN TOE"/>
    <s v="BUR"/>
    <s v="BURGUNDY"/>
    <s v="H"/>
    <s v="12A35"/>
    <x v="11"/>
    <m/>
    <n v="12"/>
    <s v="HANGING"/>
    <s v="SBD   "/>
    <n v="36"/>
    <n v="10.8"/>
    <n v="0"/>
    <n v="3456"/>
    <n v="3456"/>
    <d v="2024-08-09T00:00:00"/>
    <m/>
    <m/>
    <m/>
    <m/>
    <m/>
    <m/>
    <m/>
    <m/>
    <n v="6.5"/>
    <n v="3456"/>
    <n v="0"/>
    <n v="0"/>
    <n v="0"/>
    <n v="3456"/>
    <d v="2024-08-09T00:00:00"/>
    <n v="0"/>
    <d v="1899-12-30T00:00:00"/>
    <n v="0"/>
    <d v="1899-12-30T00:00:00"/>
    <n v="0"/>
    <d v="1899-12-30T00:00:00"/>
  </r>
  <r>
    <m/>
    <s v="SLF8419CBN"/>
    <s v="BOW PLUSH OPEN TOE SLIDE"/>
    <s v="TAN"/>
    <s v="TAN-BEIGE"/>
    <s v="H"/>
    <s v="12D11"/>
    <x v="11"/>
    <s v="5/6-9/10 2-6-4"/>
    <n v="12"/>
    <s v="HANGING"/>
    <s v="SBD   "/>
    <n v="30"/>
    <n v="9"/>
    <n v="0"/>
    <n v="5400"/>
    <n v="1800"/>
    <d v="2024-09-29T00:00:00"/>
    <n v="3600"/>
    <d v="2024-10-21T00:00:00"/>
    <m/>
    <m/>
    <m/>
    <m/>
    <m/>
    <m/>
    <n v="6.5"/>
    <n v="5400"/>
    <n v="0"/>
    <n v="0"/>
    <n v="0"/>
    <n v="1800"/>
    <d v="2024-09-29T00:00:00"/>
    <n v="3600"/>
    <d v="2024-10-21T00:00:00"/>
    <n v="0"/>
    <d v="1899-12-30T00:00:00"/>
    <n v="0"/>
    <d v="1899-12-30T00:00:00"/>
  </r>
  <r>
    <m/>
    <s v="SLF8419CBN"/>
    <s v="BOW PLUSH OPEN TOE SLIDE"/>
    <s v="BLK"/>
    <s v="BLACK"/>
    <s v="H"/>
    <s v="12D11"/>
    <x v="11"/>
    <s v="5/6-9/10 2-6-4"/>
    <n v="12"/>
    <s v="HANGING"/>
    <s v="SBD   "/>
    <n v="30"/>
    <n v="9"/>
    <n v="0"/>
    <n v="5400"/>
    <n v="1800"/>
    <d v="2024-09-29T00:00:00"/>
    <n v="3600"/>
    <d v="2024-10-21T00:00:00"/>
    <m/>
    <m/>
    <m/>
    <m/>
    <m/>
    <m/>
    <n v="6.5"/>
    <n v="5400"/>
    <n v="0"/>
    <n v="0"/>
    <n v="0"/>
    <n v="1800"/>
    <d v="2024-09-29T00:00:00"/>
    <n v="3600"/>
    <d v="2024-10-21T00:00:00"/>
    <n v="0"/>
    <d v="1899-12-30T00:00:00"/>
    <n v="0"/>
    <d v="1899-12-30T00:00:00"/>
  </r>
  <r>
    <m/>
    <s v="SLF8419CBN"/>
    <s v="BOW PLUSH OPEN TOE SLIDE"/>
    <s v="BLS"/>
    <s v="BLUSH"/>
    <s v="H"/>
    <s v="12D11"/>
    <x v="11"/>
    <s v="5/6-9/10 2-6-4"/>
    <n v="12"/>
    <s v="HANGING"/>
    <s v="SBD   "/>
    <n v="30"/>
    <n v="9"/>
    <n v="0"/>
    <n v="3600"/>
    <n v="3600"/>
    <d v="2024-10-21T00:00:00"/>
    <m/>
    <m/>
    <m/>
    <m/>
    <m/>
    <m/>
    <m/>
    <m/>
    <n v="6.5"/>
    <n v="3600"/>
    <n v="0"/>
    <n v="0"/>
    <n v="0"/>
    <n v="3600"/>
    <d v="2024-10-21T00:00:00"/>
    <n v="0"/>
    <d v="1899-12-30T00:00:00"/>
    <n v="0"/>
    <d v="1899-12-30T00:00:00"/>
    <n v="0"/>
    <d v="1899-12-30T00:00:00"/>
  </r>
  <r>
    <m/>
    <s v="SLF8247ABN"/>
    <s v="PLUSH LOGO CROSS BAND"/>
    <s v="COR"/>
    <s v="CORAL"/>
    <s v="H"/>
    <s v="12D11"/>
    <x v="11"/>
    <s v="5/6-9/10 2-6-4"/>
    <n v="12"/>
    <s v="HANGING"/>
    <s v="SBD   "/>
    <n v="32"/>
    <n v="9.6"/>
    <n v="0"/>
    <n v="3600"/>
    <n v="3600"/>
    <d v="2024-09-29T00:00:00"/>
    <m/>
    <m/>
    <m/>
    <m/>
    <m/>
    <m/>
    <m/>
    <m/>
    <n v="6.5"/>
    <n v="3600"/>
    <n v="0"/>
    <n v="0"/>
    <n v="0"/>
    <n v="3600"/>
    <d v="2024-09-29T00:00:00"/>
    <n v="0"/>
    <d v="1899-12-30T00:00:00"/>
    <n v="0"/>
    <d v="1899-12-30T00:00:00"/>
    <n v="0"/>
    <d v="1899-12-30T00:00:00"/>
  </r>
  <r>
    <m/>
    <s v="SLF8247ABN"/>
    <s v="PLUSH LOGO CROSS BAND"/>
    <s v="BLK"/>
    <s v="BLACK"/>
    <s v="H"/>
    <s v="12D11"/>
    <x v="11"/>
    <s v="5/6-9/10 2-6-4"/>
    <n v="12"/>
    <s v="HANGING"/>
    <s v="SBD   "/>
    <n v="32"/>
    <n v="9.6"/>
    <n v="0"/>
    <n v="3600"/>
    <n v="3600"/>
    <d v="2024-09-29T00:00:00"/>
    <m/>
    <m/>
    <m/>
    <m/>
    <m/>
    <m/>
    <m/>
    <m/>
    <n v="6.5"/>
    <n v="3600"/>
    <n v="0"/>
    <n v="0"/>
    <n v="0"/>
    <n v="3600"/>
    <d v="2024-09-29T00:00:00"/>
    <n v="0"/>
    <d v="1899-12-30T00:00:00"/>
    <n v="0"/>
    <d v="1899-12-30T00:00:00"/>
    <n v="0"/>
    <d v="1899-12-30T00:00:00"/>
  </r>
  <r>
    <m/>
    <s v="SLF8301BBZ"/>
    <s v="PLUSH X BAND SLIPPER"/>
    <s v="PNK"/>
    <s v="PINK"/>
    <s v="H"/>
    <s v="12D11"/>
    <x v="12"/>
    <s v="5/6-9/10 2-6-4"/>
    <n v="12"/>
    <s v="HANGING"/>
    <s v="SBD   "/>
    <n v="34"/>
    <n v="10.199999999999999"/>
    <n v="0"/>
    <n v="0"/>
    <m/>
    <m/>
    <m/>
    <m/>
    <m/>
    <m/>
    <m/>
    <m/>
    <m/>
    <m/>
    <n v="6.5"/>
    <e v="#N/A"/>
    <e v="#N/A"/>
    <e v="#N/A"/>
    <e v="#N/A"/>
    <e v="#N/A"/>
    <e v="#N/A"/>
    <e v="#N/A"/>
    <e v="#N/A"/>
    <e v="#N/A"/>
    <e v="#N/A"/>
    <e v="#N/A"/>
    <e v="#N/A"/>
  </r>
  <r>
    <m/>
    <m/>
    <m/>
    <m/>
    <m/>
    <m/>
    <m/>
    <x v="13"/>
    <m/>
    <m/>
    <m/>
    <m/>
    <m/>
    <m/>
    <n v="248357"/>
    <n v="784457"/>
    <n v="222444"/>
    <m/>
    <n v="191640"/>
    <m/>
    <n v="91608"/>
    <m/>
    <n v="30408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B18" firstHeaderRow="2" firstDataRow="2" firstDataCol="1"/>
  <pivotFields count="3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15">
        <item x="12"/>
        <item x="11"/>
        <item x="7"/>
        <item x="8"/>
        <item x="9"/>
        <item x="1"/>
        <item x="4"/>
        <item x="6"/>
        <item x="5"/>
        <item x="2"/>
        <item x="10"/>
        <item x="3"/>
        <item x="0"/>
        <item h="1" x="1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3" outline="0" showAll="0"/>
    <pivotField dataField="1" compact="0" numFmtId="3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7"/>
  </rowFields>
  <rowItems count="14">
    <i>
      <x v="11"/>
    </i>
    <i>
      <x v="8"/>
    </i>
    <i>
      <x v="6"/>
    </i>
    <i>
      <x v="9"/>
    </i>
    <i>
      <x v="1"/>
    </i>
    <i>
      <x v="7"/>
    </i>
    <i>
      <x v="10"/>
    </i>
    <i>
      <x v="2"/>
    </i>
    <i>
      <x/>
    </i>
    <i>
      <x v="3"/>
    </i>
    <i>
      <x v="12"/>
    </i>
    <i>
      <x v="4"/>
    </i>
    <i>
      <x v="5"/>
    </i>
    <i t="grand">
      <x/>
    </i>
  </rowItems>
  <colItems count="1">
    <i/>
  </colItems>
  <dataFields count="1">
    <dataField name="Sum of Available Units Including WIP" fld="15" baseField="0" baseItem="0" numFmtId="3"/>
  </dataFields>
  <formats count="1"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workbookViewId="0">
      <selection activeCell="E32" sqref="E32"/>
    </sheetView>
  </sheetViews>
  <sheetFormatPr defaultRowHeight="15" x14ac:dyDescent="0.25"/>
  <cols>
    <col min="1" max="1" width="34.5703125" bestFit="1" customWidth="1"/>
    <col min="2" max="2" width="7.5703125" bestFit="1" customWidth="1"/>
  </cols>
  <sheetData>
    <row r="3" spans="1:2" x14ac:dyDescent="0.25">
      <c r="A3" s="48" t="s">
        <v>61</v>
      </c>
    </row>
    <row r="4" spans="1:2" x14ac:dyDescent="0.25">
      <c r="A4" s="48" t="s">
        <v>46</v>
      </c>
      <c r="B4" t="s">
        <v>62</v>
      </c>
    </row>
    <row r="5" spans="1:2" x14ac:dyDescent="0.25">
      <c r="A5" t="s">
        <v>63</v>
      </c>
      <c r="B5" s="49">
        <v>304496</v>
      </c>
    </row>
    <row r="6" spans="1:2" x14ac:dyDescent="0.25">
      <c r="A6" t="s">
        <v>64</v>
      </c>
      <c r="B6" s="49">
        <v>250586</v>
      </c>
    </row>
    <row r="7" spans="1:2" x14ac:dyDescent="0.25">
      <c r="A7" t="s">
        <v>65</v>
      </c>
      <c r="B7" s="49">
        <v>157048</v>
      </c>
    </row>
    <row r="8" spans="1:2" x14ac:dyDescent="0.25">
      <c r="A8" t="s">
        <v>66</v>
      </c>
      <c r="B8" s="49">
        <v>45591</v>
      </c>
    </row>
    <row r="9" spans="1:2" x14ac:dyDescent="0.25">
      <c r="A9" t="s">
        <v>67</v>
      </c>
      <c r="B9" s="49">
        <v>39828</v>
      </c>
    </row>
    <row r="10" spans="1:2" x14ac:dyDescent="0.25">
      <c r="A10" t="s">
        <v>68</v>
      </c>
      <c r="B10" s="49">
        <v>20691</v>
      </c>
    </row>
    <row r="11" spans="1:2" x14ac:dyDescent="0.25">
      <c r="A11" t="s">
        <v>69</v>
      </c>
      <c r="B11" s="49">
        <v>11808</v>
      </c>
    </row>
    <row r="12" spans="1:2" x14ac:dyDescent="0.25">
      <c r="A12" t="s">
        <v>70</v>
      </c>
      <c r="B12" s="49">
        <v>0</v>
      </c>
    </row>
    <row r="13" spans="1:2" x14ac:dyDescent="0.25">
      <c r="A13" t="s">
        <v>71</v>
      </c>
      <c r="B13" s="49">
        <v>0</v>
      </c>
    </row>
    <row r="14" spans="1:2" x14ac:dyDescent="0.25">
      <c r="A14" t="s">
        <v>72</v>
      </c>
      <c r="B14" s="49">
        <v>0</v>
      </c>
    </row>
    <row r="15" spans="1:2" x14ac:dyDescent="0.25">
      <c r="A15" t="s">
        <v>73</v>
      </c>
      <c r="B15" s="49">
        <v>0</v>
      </c>
    </row>
    <row r="16" spans="1:2" x14ac:dyDescent="0.25">
      <c r="A16" t="s">
        <v>74</v>
      </c>
      <c r="B16" s="49">
        <v>0</v>
      </c>
    </row>
    <row r="17" spans="1:2" x14ac:dyDescent="0.25">
      <c r="A17" t="s">
        <v>75</v>
      </c>
      <c r="B17" s="49">
        <v>0</v>
      </c>
    </row>
    <row r="18" spans="1:2" x14ac:dyDescent="0.25">
      <c r="A18" t="s">
        <v>33</v>
      </c>
      <c r="B18" s="49">
        <v>830048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5"/>
  <sheetViews>
    <sheetView zoomScale="60" zoomScaleNormal="60" workbookViewId="0">
      <pane xSplit="9" ySplit="1" topLeftCell="K2" activePane="bottomRight" state="frozen"/>
      <selection pane="topRight" activeCell="J1" sqref="J1"/>
      <selection pane="bottomLeft" activeCell="B2" sqref="B2"/>
      <selection pane="bottomRight" activeCell="A34" sqref="A34:XFD34"/>
    </sheetView>
  </sheetViews>
  <sheetFormatPr defaultColWidth="9.42578125" defaultRowHeight="15" x14ac:dyDescent="0.25"/>
  <cols>
    <col min="1" max="1" width="46.42578125" style="47" hidden="1" customWidth="1"/>
    <col min="2" max="2" width="17.42578125" style="47" customWidth="1"/>
    <col min="3" max="3" width="20.5703125" style="47" customWidth="1"/>
    <col min="4" max="4" width="22.5703125" style="47" customWidth="1"/>
    <col min="5" max="5" width="17.5703125" style="47" customWidth="1"/>
    <col min="6" max="6" width="18.42578125" style="47" customWidth="1"/>
    <col min="7" max="7" width="15.5703125" style="47" customWidth="1"/>
    <col min="8" max="8" width="14.42578125" style="47" customWidth="1"/>
    <col min="9" max="9" width="16.42578125" style="47" customWidth="1"/>
    <col min="10" max="10" width="28.42578125" style="47" customWidth="1"/>
    <col min="11" max="11" width="11" style="47" customWidth="1"/>
    <col min="12" max="12" width="17.42578125" style="47" customWidth="1"/>
    <col min="13" max="13" width="10.5703125" style="47" customWidth="1"/>
    <col min="14" max="14" width="12.5703125" style="61" customWidth="1"/>
    <col min="15" max="15" width="14.5703125" style="61" customWidth="1"/>
    <col min="16" max="16" width="13.5703125" style="61" customWidth="1"/>
    <col min="17" max="17" width="17.42578125" style="62" customWidth="1"/>
    <col min="18" max="18" width="16.5703125" style="62" customWidth="1"/>
    <col min="19" max="19" width="15.5703125" style="47" customWidth="1"/>
    <col min="20" max="20" width="16.5703125" style="63" customWidth="1"/>
    <col min="21" max="21" width="16.5703125" style="47" customWidth="1"/>
    <col min="22" max="24" width="15.5703125" style="47" customWidth="1"/>
    <col min="25" max="25" width="13.42578125" style="47" customWidth="1"/>
    <col min="26" max="26" width="17.5703125" style="63" customWidth="1"/>
    <col min="27" max="27" width="13.5703125" style="47" customWidth="1"/>
    <col min="28" max="28" width="13.5703125" style="63" customWidth="1"/>
    <col min="29" max="29" width="13.5703125" style="47" customWidth="1"/>
    <col min="30" max="32" width="14.42578125" style="63" customWidth="1"/>
    <col min="33" max="33" width="19.5703125" style="47" customWidth="1"/>
    <col min="34" max="34" width="27.42578125" style="47" customWidth="1"/>
    <col min="35" max="35" width="14.5703125" style="61" customWidth="1"/>
    <col min="36" max="36" width="11.5703125" style="47" customWidth="1"/>
    <col min="37" max="37" width="9.42578125" style="47" customWidth="1"/>
    <col min="38" max="16384" width="9.42578125" style="47"/>
  </cols>
  <sheetData>
    <row r="1" spans="1:34" ht="30" x14ac:dyDescent="0.25">
      <c r="A1" s="47" t="s">
        <v>0</v>
      </c>
      <c r="B1" s="7" t="s">
        <v>42</v>
      </c>
      <c r="C1" s="7" t="s">
        <v>43</v>
      </c>
      <c r="D1" s="7" t="s">
        <v>2</v>
      </c>
      <c r="E1" s="7" t="s">
        <v>3</v>
      </c>
      <c r="F1" s="7" t="s">
        <v>44</v>
      </c>
      <c r="G1" s="7" t="s">
        <v>4</v>
      </c>
      <c r="H1" s="7" t="s">
        <v>76</v>
      </c>
      <c r="I1" s="7" t="s">
        <v>46</v>
      </c>
      <c r="J1" s="7" t="s">
        <v>47</v>
      </c>
      <c r="K1" s="7" t="s">
        <v>48</v>
      </c>
      <c r="L1" s="7" t="s">
        <v>49</v>
      </c>
      <c r="M1" s="7" t="s">
        <v>5</v>
      </c>
      <c r="N1" s="54" t="s">
        <v>77</v>
      </c>
      <c r="O1" s="54" t="s">
        <v>7</v>
      </c>
      <c r="P1" s="54" t="s">
        <v>50</v>
      </c>
      <c r="Q1" s="55" t="s">
        <v>78</v>
      </c>
      <c r="R1" s="50" t="s">
        <v>51</v>
      </c>
      <c r="S1" s="56" t="s">
        <v>79</v>
      </c>
      <c r="T1" s="57" t="s">
        <v>80</v>
      </c>
      <c r="U1" s="58" t="s">
        <v>8</v>
      </c>
      <c r="V1" s="25" t="s">
        <v>9</v>
      </c>
      <c r="W1" s="25" t="s">
        <v>81</v>
      </c>
      <c r="X1" s="25" t="s">
        <v>82</v>
      </c>
      <c r="Y1" s="25" t="s">
        <v>10</v>
      </c>
      <c r="Z1" s="26" t="s">
        <v>11</v>
      </c>
      <c r="AA1" s="25" t="s">
        <v>12</v>
      </c>
      <c r="AB1" s="26" t="s">
        <v>13</v>
      </c>
      <c r="AC1" s="25" t="s">
        <v>14</v>
      </c>
      <c r="AD1" s="26" t="s">
        <v>15</v>
      </c>
      <c r="AE1" s="25" t="s">
        <v>83</v>
      </c>
      <c r="AF1" s="26" t="s">
        <v>84</v>
      </c>
      <c r="AG1" s="47" t="s">
        <v>16</v>
      </c>
      <c r="AH1" s="47" t="s">
        <v>52</v>
      </c>
    </row>
    <row r="2" spans="1:34" ht="60" customHeight="1" x14ac:dyDescent="0.25">
      <c r="A2" s="6" t="str">
        <f t="shared" ref="A2:A4" si="0">_xlfn.CONCAT(C2,F2,G2,H2,M2)</f>
        <v>SMF4838ADKBROWNAMZCOMREGSBD</v>
      </c>
      <c r="B2" s="60"/>
      <c r="C2" s="2" t="s">
        <v>85</v>
      </c>
      <c r="D2" s="2" t="s">
        <v>86</v>
      </c>
      <c r="E2" s="2" t="s">
        <v>17</v>
      </c>
      <c r="F2" s="2" t="s">
        <v>18</v>
      </c>
      <c r="G2" s="2" t="s">
        <v>58</v>
      </c>
      <c r="H2" s="2" t="s">
        <v>20</v>
      </c>
      <c r="I2" s="2" t="s">
        <v>87</v>
      </c>
      <c r="J2" s="2"/>
      <c r="K2" s="3">
        <v>10</v>
      </c>
      <c r="L2" s="47" t="s">
        <v>21</v>
      </c>
      <c r="M2" s="2" t="s">
        <v>22</v>
      </c>
      <c r="N2" s="4">
        <v>50</v>
      </c>
      <c r="O2" s="4">
        <f t="shared" ref="O2" si="1">+N2*0.4</f>
        <v>20</v>
      </c>
      <c r="P2" s="35">
        <v>8.5</v>
      </c>
      <c r="Q2" s="21">
        <v>0</v>
      </c>
      <c r="R2" s="81">
        <f t="shared" ref="R2:R4" si="2">Q2+S2</f>
        <v>0</v>
      </c>
      <c r="S2" s="11"/>
      <c r="T2" s="8"/>
      <c r="U2" s="30">
        <f>VLOOKUP($A2,[1]Sheet1!$V:$AK,8,FALSE)</f>
        <v>0</v>
      </c>
      <c r="V2" s="30">
        <f>VLOOKUP($A2,[1]Sheet1!$V:$AK,2,FALSE)</f>
        <v>0</v>
      </c>
      <c r="W2" s="30">
        <f>VLOOKUP($A2,[1]Sheet1!$V:$AK,3,FALSE)</f>
        <v>10</v>
      </c>
      <c r="X2" s="30">
        <f>VLOOKUP($A2,[1]Sheet1!$V:$AK,7,FALSE)</f>
        <v>10</v>
      </c>
      <c r="Y2" s="30">
        <f>VLOOKUP($A2,[1]Sheet1!$V:$AK,9,FALSE)</f>
        <v>0</v>
      </c>
      <c r="Z2" s="31">
        <f>VLOOKUP($A2,[1]Sheet1!$V:$AK,10,FALSE)</f>
        <v>0</v>
      </c>
      <c r="AA2" s="30">
        <f>VLOOKUP($A2,[1]Sheet1!$V:$AK,11,FALSE)</f>
        <v>0</v>
      </c>
      <c r="AB2" s="31">
        <f>VLOOKUP($A2,[1]Sheet1!$V:$AK,12,FALSE)</f>
        <v>0</v>
      </c>
      <c r="AC2" s="30">
        <f>VLOOKUP($A2,[1]Sheet1!$V:$AK,13,FALSE)</f>
        <v>0</v>
      </c>
      <c r="AD2" s="31">
        <f>VLOOKUP($A2,[1]Sheet1!$V:$AK,14,FALSE)</f>
        <v>0</v>
      </c>
      <c r="AE2" s="30">
        <f>VLOOKUP($A2,[1]Sheet1!$V:$AK,15,FALSE)</f>
        <v>0</v>
      </c>
      <c r="AF2" s="31">
        <f>VLOOKUP($A2,[1]Sheet1!$V:$AK,16,FALSE)</f>
        <v>0</v>
      </c>
      <c r="AG2" s="62">
        <f t="shared" ref="AG2:AG4" si="3">R2-U2</f>
        <v>0</v>
      </c>
    </row>
    <row r="3" spans="1:34" ht="60" customHeight="1" x14ac:dyDescent="0.25">
      <c r="A3" s="6" t="str">
        <f t="shared" si="0"/>
        <v>SMF4838ADKTAN-BEIGEZAPREGSBD</v>
      </c>
      <c r="B3" s="60"/>
      <c r="C3" s="2" t="s">
        <v>85</v>
      </c>
      <c r="D3" s="2" t="s">
        <v>86</v>
      </c>
      <c r="E3" s="2" t="s">
        <v>25</v>
      </c>
      <c r="F3" s="2" t="s">
        <v>26</v>
      </c>
      <c r="G3" s="2" t="s">
        <v>88</v>
      </c>
      <c r="H3" s="2" t="s">
        <v>20</v>
      </c>
      <c r="I3" s="2" t="s">
        <v>87</v>
      </c>
      <c r="J3" s="2"/>
      <c r="K3" s="3">
        <v>10</v>
      </c>
      <c r="L3" s="2"/>
      <c r="M3" s="2" t="s">
        <v>22</v>
      </c>
      <c r="N3" s="4">
        <v>50</v>
      </c>
      <c r="O3" s="4">
        <f t="shared" ref="O3:O6" si="4">+N3*0.4</f>
        <v>20</v>
      </c>
      <c r="P3" s="35">
        <v>8.5</v>
      </c>
      <c r="Q3" s="21">
        <v>0</v>
      </c>
      <c r="R3" s="81">
        <f t="shared" si="2"/>
        <v>0</v>
      </c>
      <c r="S3" s="11"/>
      <c r="T3" s="8"/>
      <c r="U3" s="30">
        <f>VLOOKUP($A3,[1]Sheet1!$V:$AK,8,FALSE)</f>
        <v>0</v>
      </c>
      <c r="V3" s="30">
        <f>VLOOKUP($A3,[1]Sheet1!$V:$AK,2,FALSE)</f>
        <v>0</v>
      </c>
      <c r="W3" s="30">
        <f>VLOOKUP($A3,[1]Sheet1!$V:$AK,3,FALSE)</f>
        <v>120</v>
      </c>
      <c r="X3" s="30">
        <f>VLOOKUP($A3,[1]Sheet1!$V:$AK,7,FALSE)</f>
        <v>120</v>
      </c>
      <c r="Y3" s="30">
        <f>VLOOKUP($A3,[1]Sheet1!$V:$AK,9,FALSE)</f>
        <v>0</v>
      </c>
      <c r="Z3" s="31">
        <f>VLOOKUP($A3,[1]Sheet1!$V:$AK,10,FALSE)</f>
        <v>0</v>
      </c>
      <c r="AA3" s="30">
        <f>VLOOKUP($A3,[1]Sheet1!$V:$AK,11,FALSE)</f>
        <v>0</v>
      </c>
      <c r="AB3" s="31">
        <f>VLOOKUP($A3,[1]Sheet1!$V:$AK,12,FALSE)</f>
        <v>0</v>
      </c>
      <c r="AC3" s="30">
        <f>VLOOKUP($A3,[1]Sheet1!$V:$AK,13,FALSE)</f>
        <v>0</v>
      </c>
      <c r="AD3" s="31">
        <f>VLOOKUP($A3,[1]Sheet1!$V:$AK,14,FALSE)</f>
        <v>0</v>
      </c>
      <c r="AE3" s="30">
        <f>VLOOKUP($A3,[1]Sheet1!$V:$AK,15,FALSE)</f>
        <v>0</v>
      </c>
      <c r="AF3" s="31">
        <f>VLOOKUP($A3,[1]Sheet1!$V:$AK,16,FALSE)</f>
        <v>0</v>
      </c>
      <c r="AG3" s="62">
        <f t="shared" si="3"/>
        <v>0</v>
      </c>
    </row>
    <row r="4" spans="1:34" ht="60" customHeight="1" x14ac:dyDescent="0.25">
      <c r="A4" s="6" t="str">
        <f t="shared" si="0"/>
        <v>SMF4838ADKTAN-BEIGEVTCREGSBD</v>
      </c>
      <c r="B4" s="60"/>
      <c r="C4" s="2" t="s">
        <v>85</v>
      </c>
      <c r="D4" s="2" t="s">
        <v>86</v>
      </c>
      <c r="E4" s="2" t="s">
        <v>25</v>
      </c>
      <c r="F4" s="2" t="s">
        <v>26</v>
      </c>
      <c r="G4" s="2" t="s">
        <v>89</v>
      </c>
      <c r="H4" s="2" t="s">
        <v>20</v>
      </c>
      <c r="I4" s="2" t="s">
        <v>87</v>
      </c>
      <c r="J4" s="2"/>
      <c r="K4" s="3">
        <v>12</v>
      </c>
      <c r="L4" s="2" t="s">
        <v>21</v>
      </c>
      <c r="M4" s="2" t="s">
        <v>22</v>
      </c>
      <c r="N4" s="4">
        <v>50</v>
      </c>
      <c r="O4" s="4">
        <f t="shared" si="4"/>
        <v>20</v>
      </c>
      <c r="P4" s="35">
        <v>8.5</v>
      </c>
      <c r="Q4" s="21">
        <v>0</v>
      </c>
      <c r="R4" s="81">
        <f t="shared" si="2"/>
        <v>0</v>
      </c>
      <c r="S4" s="11"/>
      <c r="T4" s="8"/>
      <c r="U4" s="30">
        <f>VLOOKUP($A4,[1]Sheet1!$V:$AK,8,FALSE)</f>
        <v>0</v>
      </c>
      <c r="V4" s="30">
        <f>VLOOKUP($A4,[1]Sheet1!$V:$AK,2,FALSE)</f>
        <v>0</v>
      </c>
      <c r="W4" s="30">
        <f>VLOOKUP($A4,[1]Sheet1!$V:$AK,3,FALSE)</f>
        <v>24</v>
      </c>
      <c r="X4" s="30">
        <f>VLOOKUP($A4,[1]Sheet1!$V:$AK,7,FALSE)</f>
        <v>24</v>
      </c>
      <c r="Y4" s="30">
        <f>VLOOKUP($A4,[1]Sheet1!$V:$AK,9,FALSE)</f>
        <v>0</v>
      </c>
      <c r="Z4" s="31">
        <f>VLOOKUP($A4,[1]Sheet1!$V:$AK,10,FALSE)</f>
        <v>0</v>
      </c>
      <c r="AA4" s="30">
        <f>VLOOKUP($A4,[1]Sheet1!$V:$AK,11,FALSE)</f>
        <v>0</v>
      </c>
      <c r="AB4" s="31">
        <f>VLOOKUP($A4,[1]Sheet1!$V:$AK,12,FALSE)</f>
        <v>0</v>
      </c>
      <c r="AC4" s="30">
        <f>VLOOKUP($A4,[1]Sheet1!$V:$AK,13,FALSE)</f>
        <v>0</v>
      </c>
      <c r="AD4" s="31">
        <f>VLOOKUP($A4,[1]Sheet1!$V:$AK,14,FALSE)</f>
        <v>0</v>
      </c>
      <c r="AE4" s="30">
        <f>VLOOKUP($A4,[1]Sheet1!$V:$AK,15,FALSE)</f>
        <v>0</v>
      </c>
      <c r="AF4" s="31">
        <f>VLOOKUP($A4,[1]Sheet1!$V:$AK,16,FALSE)</f>
        <v>0</v>
      </c>
      <c r="AG4" s="62">
        <f t="shared" si="3"/>
        <v>0</v>
      </c>
    </row>
    <row r="5" spans="1:34" s="6" customFormat="1" ht="60" customHeight="1" x14ac:dyDescent="0.25">
      <c r="A5" s="6" t="str">
        <f t="shared" ref="A5:A10" si="5">_xlfn.CONCAT(C5,F5,G5,H5,M5)</f>
        <v>SMF4852ADKBROWNAMZCOMREGSBD</v>
      </c>
      <c r="B5" s="9"/>
      <c r="C5" s="34" t="s">
        <v>90</v>
      </c>
      <c r="D5" s="2" t="s">
        <v>91</v>
      </c>
      <c r="E5" s="2" t="s">
        <v>17</v>
      </c>
      <c r="F5" s="2" t="s">
        <v>18</v>
      </c>
      <c r="G5" s="2" t="s">
        <v>58</v>
      </c>
      <c r="H5" s="2" t="s">
        <v>20</v>
      </c>
      <c r="I5" s="2" t="s">
        <v>87</v>
      </c>
      <c r="J5" s="2"/>
      <c r="K5" s="3">
        <v>10</v>
      </c>
      <c r="L5" s="2" t="s">
        <v>21</v>
      </c>
      <c r="M5" s="2" t="s">
        <v>22</v>
      </c>
      <c r="N5" s="4">
        <v>40</v>
      </c>
      <c r="O5" s="5">
        <f t="shared" si="4"/>
        <v>16</v>
      </c>
      <c r="P5" s="35">
        <v>7.35</v>
      </c>
      <c r="Q5" s="21">
        <v>0</v>
      </c>
      <c r="R5" s="81">
        <f t="shared" ref="R5:R10" si="6">Q5+S5</f>
        <v>0</v>
      </c>
      <c r="S5" s="8"/>
      <c r="T5" s="11"/>
      <c r="U5" s="30">
        <f>VLOOKUP($A5,[1]Sheet1!$V:$AK,8,FALSE)</f>
        <v>-80</v>
      </c>
      <c r="V5" s="30">
        <f>VLOOKUP($A5,[1]Sheet1!$V:$AK,2,FALSE)</f>
        <v>-80</v>
      </c>
      <c r="W5" s="30">
        <f>VLOOKUP($A5,[1]Sheet1!$V:$AK,3,FALSE)</f>
        <v>86</v>
      </c>
      <c r="X5" s="30">
        <f>VLOOKUP($A5,[1]Sheet1!$V:$AK,7,FALSE)</f>
        <v>166</v>
      </c>
      <c r="Y5" s="30">
        <f>VLOOKUP($A5,[1]Sheet1!$V:$AK,9,FALSE)</f>
        <v>0</v>
      </c>
      <c r="Z5" s="31">
        <f>VLOOKUP($A5,[1]Sheet1!$V:$AK,10,FALSE)</f>
        <v>0</v>
      </c>
      <c r="AA5" s="30">
        <f>VLOOKUP($A5,[1]Sheet1!$V:$AK,11,FALSE)</f>
        <v>0</v>
      </c>
      <c r="AB5" s="31">
        <f>VLOOKUP($A5,[1]Sheet1!$V:$AK,12,FALSE)</f>
        <v>0</v>
      </c>
      <c r="AC5" s="30">
        <f>VLOOKUP($A5,[1]Sheet1!$V:$AK,13,FALSE)</f>
        <v>0</v>
      </c>
      <c r="AD5" s="31">
        <f>VLOOKUP($A5,[1]Sheet1!$V:$AK,14,FALSE)</f>
        <v>0</v>
      </c>
      <c r="AE5" s="30">
        <f>VLOOKUP($A5,[1]Sheet1!$V:$AK,15,FALSE)</f>
        <v>0</v>
      </c>
      <c r="AF5" s="31">
        <f>VLOOKUP($A5,[1]Sheet1!$V:$AK,16,FALSE)</f>
        <v>0</v>
      </c>
      <c r="AG5" s="62">
        <f t="shared" ref="AG5:AG10" si="7">R5-U5</f>
        <v>80</v>
      </c>
    </row>
    <row r="6" spans="1:34" s="6" customFormat="1" ht="60" customHeight="1" x14ac:dyDescent="0.25">
      <c r="A6" s="6" t="str">
        <f t="shared" si="5"/>
        <v>SMF4852ADKBROWNJCPREGSBD</v>
      </c>
      <c r="B6" s="9"/>
      <c r="C6" s="34" t="s">
        <v>90</v>
      </c>
      <c r="D6" s="2" t="s">
        <v>91</v>
      </c>
      <c r="E6" s="2" t="s">
        <v>17</v>
      </c>
      <c r="F6" s="2" t="s">
        <v>18</v>
      </c>
      <c r="G6" s="2" t="s">
        <v>92</v>
      </c>
      <c r="H6" s="2" t="s">
        <v>20</v>
      </c>
      <c r="I6" s="2" t="s">
        <v>87</v>
      </c>
      <c r="J6" s="2"/>
      <c r="K6" s="3">
        <v>12</v>
      </c>
      <c r="L6" s="2"/>
      <c r="M6" s="2" t="s">
        <v>22</v>
      </c>
      <c r="N6" s="4">
        <v>40</v>
      </c>
      <c r="O6" s="5">
        <f t="shared" si="4"/>
        <v>16</v>
      </c>
      <c r="P6" s="35">
        <v>7.35</v>
      </c>
      <c r="Q6" s="21">
        <v>0</v>
      </c>
      <c r="R6" s="81">
        <f t="shared" si="6"/>
        <v>0</v>
      </c>
      <c r="S6" s="8"/>
      <c r="T6" s="11"/>
      <c r="U6" s="30">
        <f>VLOOKUP($A6,[1]Sheet1!$V:$AK,8,FALSE)</f>
        <v>0</v>
      </c>
      <c r="V6" s="30">
        <f>VLOOKUP($A6,[1]Sheet1!$V:$AK,2,FALSE)</f>
        <v>0</v>
      </c>
      <c r="W6" s="30">
        <f>VLOOKUP($A6,[1]Sheet1!$V:$AK,3,FALSE)</f>
        <v>24</v>
      </c>
      <c r="X6" s="30">
        <f>VLOOKUP($A6,[1]Sheet1!$V:$AK,7,FALSE)</f>
        <v>24</v>
      </c>
      <c r="Y6" s="30">
        <f>VLOOKUP($A6,[1]Sheet1!$V:$AK,9,FALSE)</f>
        <v>0</v>
      </c>
      <c r="Z6" s="31">
        <f>VLOOKUP($A6,[1]Sheet1!$V:$AK,10,FALSE)</f>
        <v>0</v>
      </c>
      <c r="AA6" s="30">
        <f>VLOOKUP($A6,[1]Sheet1!$V:$AK,11,FALSE)</f>
        <v>0</v>
      </c>
      <c r="AB6" s="31">
        <f>VLOOKUP($A6,[1]Sheet1!$V:$AK,12,FALSE)</f>
        <v>0</v>
      </c>
      <c r="AC6" s="30">
        <f>VLOOKUP($A6,[1]Sheet1!$V:$AK,13,FALSE)</f>
        <v>0</v>
      </c>
      <c r="AD6" s="31">
        <f>VLOOKUP($A6,[1]Sheet1!$V:$AK,14,FALSE)</f>
        <v>0</v>
      </c>
      <c r="AE6" s="30">
        <f>VLOOKUP($A6,[1]Sheet1!$V:$AK,15,FALSE)</f>
        <v>0</v>
      </c>
      <c r="AF6" s="31">
        <f>VLOOKUP($A6,[1]Sheet1!$V:$AK,16,FALSE)</f>
        <v>0</v>
      </c>
      <c r="AG6" s="62">
        <f t="shared" si="7"/>
        <v>0</v>
      </c>
    </row>
    <row r="7" spans="1:34" s="6" customFormat="1" ht="60" customHeight="1" x14ac:dyDescent="0.25">
      <c r="A7" s="6" t="str">
        <f t="shared" si="5"/>
        <v>SMF4852ADKBLACKAMZCOMREGSBD</v>
      </c>
      <c r="B7" s="9"/>
      <c r="C7" s="34" t="s">
        <v>90</v>
      </c>
      <c r="D7" s="2" t="s">
        <v>91</v>
      </c>
      <c r="E7" s="2" t="s">
        <v>23</v>
      </c>
      <c r="F7" s="2" t="s">
        <v>24</v>
      </c>
      <c r="G7" s="2" t="s">
        <v>58</v>
      </c>
      <c r="H7" s="2" t="s">
        <v>20</v>
      </c>
      <c r="I7" s="2" t="s">
        <v>87</v>
      </c>
      <c r="J7" s="2"/>
      <c r="K7" s="3">
        <v>10</v>
      </c>
      <c r="L7" s="2" t="s">
        <v>21</v>
      </c>
      <c r="M7" s="2" t="s">
        <v>22</v>
      </c>
      <c r="N7" s="4">
        <v>40</v>
      </c>
      <c r="O7" s="5"/>
      <c r="P7" s="35">
        <v>7.35</v>
      </c>
      <c r="Q7" s="21">
        <v>0</v>
      </c>
      <c r="R7" s="81">
        <f t="shared" si="6"/>
        <v>0</v>
      </c>
      <c r="S7" s="8"/>
      <c r="T7" s="11"/>
      <c r="U7" s="30">
        <f>VLOOKUP($A7,[1]Sheet1!$V:$AK,8,FALSE)</f>
        <v>0</v>
      </c>
      <c r="V7" s="30">
        <f>VLOOKUP($A7,[1]Sheet1!$V:$AK,2,FALSE)</f>
        <v>0</v>
      </c>
      <c r="W7" s="30">
        <f>VLOOKUP($A7,[1]Sheet1!$V:$AK,3,FALSE)</f>
        <v>160</v>
      </c>
      <c r="X7" s="30">
        <f>VLOOKUP($A7,[1]Sheet1!$V:$AK,7,FALSE)</f>
        <v>160</v>
      </c>
      <c r="Y7" s="30">
        <f>VLOOKUP($A7,[1]Sheet1!$V:$AK,9,FALSE)</f>
        <v>0</v>
      </c>
      <c r="Z7" s="31">
        <f>VLOOKUP($A7,[1]Sheet1!$V:$AK,10,FALSE)</f>
        <v>0</v>
      </c>
      <c r="AA7" s="30">
        <f>VLOOKUP($A7,[1]Sheet1!$V:$AK,11,FALSE)</f>
        <v>0</v>
      </c>
      <c r="AB7" s="31">
        <f>VLOOKUP($A7,[1]Sheet1!$V:$AK,12,FALSE)</f>
        <v>0</v>
      </c>
      <c r="AC7" s="30">
        <f>VLOOKUP($A7,[1]Sheet1!$V:$AK,13,FALSE)</f>
        <v>0</v>
      </c>
      <c r="AD7" s="31">
        <f>VLOOKUP($A7,[1]Sheet1!$V:$AK,14,FALSE)</f>
        <v>0</v>
      </c>
      <c r="AE7" s="30">
        <f>VLOOKUP($A7,[1]Sheet1!$V:$AK,15,FALSE)</f>
        <v>0</v>
      </c>
      <c r="AF7" s="31">
        <f>VLOOKUP($A7,[1]Sheet1!$V:$AK,16,FALSE)</f>
        <v>0</v>
      </c>
      <c r="AG7" s="62">
        <f t="shared" si="7"/>
        <v>0</v>
      </c>
    </row>
    <row r="8" spans="1:34" s="6" customFormat="1" ht="60" customHeight="1" x14ac:dyDescent="0.25">
      <c r="A8" s="6" t="str">
        <f t="shared" si="5"/>
        <v>SMF4852ADKBLACKAMZCOMWSBD</v>
      </c>
      <c r="B8" s="9"/>
      <c r="C8" s="34" t="s">
        <v>90</v>
      </c>
      <c r="D8" s="2" t="s">
        <v>91</v>
      </c>
      <c r="E8" s="2" t="s">
        <v>23</v>
      </c>
      <c r="F8" s="2" t="s">
        <v>24</v>
      </c>
      <c r="G8" s="2" t="s">
        <v>58</v>
      </c>
      <c r="H8" s="2" t="s">
        <v>93</v>
      </c>
      <c r="I8" s="2" t="s">
        <v>87</v>
      </c>
      <c r="J8" s="2"/>
      <c r="K8" s="3">
        <v>10</v>
      </c>
      <c r="L8" s="2" t="s">
        <v>21</v>
      </c>
      <c r="M8" s="2" t="s">
        <v>22</v>
      </c>
      <c r="N8" s="4">
        <v>40</v>
      </c>
      <c r="O8" s="5"/>
      <c r="P8" s="35">
        <v>7.35</v>
      </c>
      <c r="Q8" s="21">
        <v>0</v>
      </c>
      <c r="R8" s="81">
        <f t="shared" si="6"/>
        <v>0</v>
      </c>
      <c r="S8" s="8"/>
      <c r="T8" s="11"/>
      <c r="U8" s="30">
        <f>VLOOKUP($A8,[1]Sheet1!$V:$AK,8,FALSE)</f>
        <v>0</v>
      </c>
      <c r="V8" s="30">
        <f>VLOOKUP($A8,[1]Sheet1!$V:$AK,2,FALSE)</f>
        <v>0</v>
      </c>
      <c r="W8" s="30">
        <f>VLOOKUP($A8,[1]Sheet1!$V:$AK,3,FALSE)</f>
        <v>10</v>
      </c>
      <c r="X8" s="30">
        <f>VLOOKUP($A8,[1]Sheet1!$V:$AK,7,FALSE)</f>
        <v>10</v>
      </c>
      <c r="Y8" s="30">
        <f>VLOOKUP($A8,[1]Sheet1!$V:$AK,9,FALSE)</f>
        <v>0</v>
      </c>
      <c r="Z8" s="31">
        <f>VLOOKUP($A8,[1]Sheet1!$V:$AK,10,FALSE)</f>
        <v>0</v>
      </c>
      <c r="AA8" s="30">
        <f>VLOOKUP($A8,[1]Sheet1!$V:$AK,11,FALSE)</f>
        <v>0</v>
      </c>
      <c r="AB8" s="31">
        <f>VLOOKUP($A8,[1]Sheet1!$V:$AK,12,FALSE)</f>
        <v>0</v>
      </c>
      <c r="AC8" s="30">
        <f>VLOOKUP($A8,[1]Sheet1!$V:$AK,13,FALSE)</f>
        <v>0</v>
      </c>
      <c r="AD8" s="31">
        <f>VLOOKUP($A8,[1]Sheet1!$V:$AK,14,FALSE)</f>
        <v>0</v>
      </c>
      <c r="AE8" s="30">
        <f>VLOOKUP($A8,[1]Sheet1!$V:$AK,15,FALSE)</f>
        <v>0</v>
      </c>
      <c r="AF8" s="31">
        <f>VLOOKUP($A8,[1]Sheet1!$V:$AK,16,FALSE)</f>
        <v>0</v>
      </c>
      <c r="AG8" s="62">
        <f t="shared" si="7"/>
        <v>0</v>
      </c>
    </row>
    <row r="9" spans="1:34" s="6" customFormat="1" ht="60" customHeight="1" x14ac:dyDescent="0.25">
      <c r="A9" s="6" t="str">
        <f t="shared" si="5"/>
        <v>SMF4852ADKBLACKVTCREGSBD</v>
      </c>
      <c r="B9" s="9"/>
      <c r="C9" s="34" t="s">
        <v>90</v>
      </c>
      <c r="D9" s="2" t="s">
        <v>91</v>
      </c>
      <c r="E9" s="2" t="s">
        <v>23</v>
      </c>
      <c r="F9" s="2" t="s">
        <v>24</v>
      </c>
      <c r="G9" s="2" t="s">
        <v>89</v>
      </c>
      <c r="H9" s="2" t="s">
        <v>20</v>
      </c>
      <c r="I9" s="2" t="s">
        <v>87</v>
      </c>
      <c r="J9" s="2"/>
      <c r="K9" s="3">
        <v>12</v>
      </c>
      <c r="L9" s="2" t="s">
        <v>21</v>
      </c>
      <c r="M9" s="2" t="s">
        <v>22</v>
      </c>
      <c r="N9" s="4">
        <v>40</v>
      </c>
      <c r="O9" s="5"/>
      <c r="P9" s="35">
        <v>7.35</v>
      </c>
      <c r="Q9" s="21">
        <v>0</v>
      </c>
      <c r="R9" s="81">
        <f t="shared" si="6"/>
        <v>0</v>
      </c>
      <c r="S9" s="8"/>
      <c r="T9" s="11"/>
      <c r="U9" s="30">
        <f>VLOOKUP($A9,[1]Sheet1!$V:$AK,8,FALSE)</f>
        <v>0</v>
      </c>
      <c r="V9" s="30">
        <f>VLOOKUP($A9,[1]Sheet1!$V:$AK,2,FALSE)</f>
        <v>0</v>
      </c>
      <c r="W9" s="30">
        <f>VLOOKUP($A9,[1]Sheet1!$V:$AK,3,FALSE)</f>
        <v>36</v>
      </c>
      <c r="X9" s="30">
        <f>VLOOKUP($A9,[1]Sheet1!$V:$AK,7,FALSE)</f>
        <v>36</v>
      </c>
      <c r="Y9" s="30">
        <f>VLOOKUP($A9,[1]Sheet1!$V:$AK,9,FALSE)</f>
        <v>0</v>
      </c>
      <c r="Z9" s="31">
        <f>VLOOKUP($A9,[1]Sheet1!$V:$AK,10,FALSE)</f>
        <v>0</v>
      </c>
      <c r="AA9" s="30">
        <f>VLOOKUP($A9,[1]Sheet1!$V:$AK,11,FALSE)</f>
        <v>0</v>
      </c>
      <c r="AB9" s="31">
        <f>VLOOKUP($A9,[1]Sheet1!$V:$AK,12,FALSE)</f>
        <v>0</v>
      </c>
      <c r="AC9" s="30">
        <f>VLOOKUP($A9,[1]Sheet1!$V:$AK,13,FALSE)</f>
        <v>0</v>
      </c>
      <c r="AD9" s="31">
        <f>VLOOKUP($A9,[1]Sheet1!$V:$AK,14,FALSE)</f>
        <v>0</v>
      </c>
      <c r="AE9" s="30">
        <f>VLOOKUP($A9,[1]Sheet1!$V:$AK,15,FALSE)</f>
        <v>0</v>
      </c>
      <c r="AF9" s="31">
        <f>VLOOKUP($A9,[1]Sheet1!$V:$AK,16,FALSE)</f>
        <v>0</v>
      </c>
      <c r="AG9" s="62">
        <f t="shared" si="7"/>
        <v>0</v>
      </c>
    </row>
    <row r="10" spans="1:34" s="6" customFormat="1" ht="60" customHeight="1" x14ac:dyDescent="0.25">
      <c r="A10" s="6" t="str">
        <f t="shared" si="5"/>
        <v>SMF4852ADKBLACKZAPREGSBD</v>
      </c>
      <c r="B10" s="9"/>
      <c r="C10" s="34" t="s">
        <v>90</v>
      </c>
      <c r="D10" s="2" t="s">
        <v>91</v>
      </c>
      <c r="E10" s="2" t="s">
        <v>23</v>
      </c>
      <c r="F10" s="2" t="s">
        <v>24</v>
      </c>
      <c r="G10" s="2" t="s">
        <v>88</v>
      </c>
      <c r="H10" s="2" t="s">
        <v>20</v>
      </c>
      <c r="I10" s="2" t="s">
        <v>87</v>
      </c>
      <c r="J10" s="2"/>
      <c r="K10" s="3">
        <v>10</v>
      </c>
      <c r="L10" s="2" t="s">
        <v>21</v>
      </c>
      <c r="M10" s="2" t="s">
        <v>22</v>
      </c>
      <c r="N10" s="4">
        <v>40</v>
      </c>
      <c r="O10" s="5"/>
      <c r="P10" s="35">
        <v>7.35</v>
      </c>
      <c r="Q10" s="21">
        <v>0</v>
      </c>
      <c r="R10" s="81">
        <f t="shared" si="6"/>
        <v>0</v>
      </c>
      <c r="S10" s="8"/>
      <c r="T10" s="11"/>
      <c r="U10" s="30">
        <f>VLOOKUP($A10,[1]Sheet1!$V:$AK,8,FALSE)</f>
        <v>0</v>
      </c>
      <c r="V10" s="30">
        <f>VLOOKUP($A10,[1]Sheet1!$V:$AK,2,FALSE)</f>
        <v>0</v>
      </c>
      <c r="W10" s="30">
        <f>VLOOKUP($A10,[1]Sheet1!$V:$AK,3,FALSE)</f>
        <v>70</v>
      </c>
      <c r="X10" s="30">
        <f>VLOOKUP($A10,[1]Sheet1!$V:$AK,7,FALSE)</f>
        <v>70</v>
      </c>
      <c r="Y10" s="30">
        <f>VLOOKUP($A10,[1]Sheet1!$V:$AK,9,FALSE)</f>
        <v>0</v>
      </c>
      <c r="Z10" s="31">
        <f>VLOOKUP($A10,[1]Sheet1!$V:$AK,10,FALSE)</f>
        <v>0</v>
      </c>
      <c r="AA10" s="30">
        <f>VLOOKUP($A10,[1]Sheet1!$V:$AK,11,FALSE)</f>
        <v>0</v>
      </c>
      <c r="AB10" s="31">
        <f>VLOOKUP($A10,[1]Sheet1!$V:$AK,12,FALSE)</f>
        <v>0</v>
      </c>
      <c r="AC10" s="30">
        <f>VLOOKUP($A10,[1]Sheet1!$V:$AK,13,FALSE)</f>
        <v>0</v>
      </c>
      <c r="AD10" s="31">
        <f>VLOOKUP($A10,[1]Sheet1!$V:$AK,14,FALSE)</f>
        <v>0</v>
      </c>
      <c r="AE10" s="30">
        <f>VLOOKUP($A10,[1]Sheet1!$V:$AK,15,FALSE)</f>
        <v>0</v>
      </c>
      <c r="AF10" s="31">
        <f>VLOOKUP($A10,[1]Sheet1!$V:$AK,16,FALSE)</f>
        <v>0</v>
      </c>
      <c r="AG10" s="62">
        <f t="shared" si="7"/>
        <v>0</v>
      </c>
    </row>
    <row r="11" spans="1:34" s="6" customFormat="1" ht="60" customHeight="1" x14ac:dyDescent="0.25">
      <c r="A11" s="6" t="str">
        <f t="shared" ref="A11:A22" si="8">_xlfn.CONCAT(C11,F11,G11,H11,M11)</f>
        <v>SMF4854ADKBLACKVTCREGSBD</v>
      </c>
      <c r="B11" s="9"/>
      <c r="C11" s="2" t="s">
        <v>94</v>
      </c>
      <c r="D11" s="2" t="s">
        <v>95</v>
      </c>
      <c r="E11" s="2" t="s">
        <v>23</v>
      </c>
      <c r="F11" s="2" t="s">
        <v>24</v>
      </c>
      <c r="G11" s="2" t="s">
        <v>89</v>
      </c>
      <c r="H11" s="2" t="s">
        <v>20</v>
      </c>
      <c r="I11" s="2" t="s">
        <v>87</v>
      </c>
      <c r="J11" s="2"/>
      <c r="K11" s="3">
        <v>12</v>
      </c>
      <c r="L11" s="2" t="s">
        <v>21</v>
      </c>
      <c r="M11" s="2" t="s">
        <v>22</v>
      </c>
      <c r="N11" s="4">
        <v>40</v>
      </c>
      <c r="O11" s="4">
        <f t="shared" ref="O11:O18" si="9">+N11*0.4</f>
        <v>16</v>
      </c>
      <c r="P11" s="35">
        <v>7.25</v>
      </c>
      <c r="Q11" s="21">
        <v>0</v>
      </c>
      <c r="R11" s="81">
        <f t="shared" ref="R11:R22" si="10">Q11+S11</f>
        <v>0</v>
      </c>
      <c r="S11" s="11"/>
      <c r="T11" s="8"/>
      <c r="U11" s="30">
        <f>VLOOKUP($A11,[1]Sheet1!$V:$AK,8,FALSE)</f>
        <v>0</v>
      </c>
      <c r="V11" s="30">
        <f>VLOOKUP($A11,[1]Sheet1!$V:$AK,2,FALSE)</f>
        <v>0</v>
      </c>
      <c r="W11" s="30">
        <f>VLOOKUP($A11,[1]Sheet1!$V:$AK,3,FALSE)</f>
        <v>245</v>
      </c>
      <c r="X11" s="30">
        <f>VLOOKUP($A11,[1]Sheet1!$V:$AK,7,FALSE)</f>
        <v>245</v>
      </c>
      <c r="Y11" s="30">
        <f>VLOOKUP($A11,[1]Sheet1!$V:$AK,9,FALSE)</f>
        <v>0</v>
      </c>
      <c r="Z11" s="31">
        <f>VLOOKUP($A11,[1]Sheet1!$V:$AK,10,FALSE)</f>
        <v>0</v>
      </c>
      <c r="AA11" s="30">
        <f>VLOOKUP($A11,[1]Sheet1!$V:$AK,11,FALSE)</f>
        <v>0</v>
      </c>
      <c r="AB11" s="31">
        <f>VLOOKUP($A11,[1]Sheet1!$V:$AK,12,FALSE)</f>
        <v>0</v>
      </c>
      <c r="AC11" s="30">
        <f>VLOOKUP($A11,[1]Sheet1!$V:$AK,13,FALSE)</f>
        <v>0</v>
      </c>
      <c r="AD11" s="31">
        <f>VLOOKUP($A11,[1]Sheet1!$V:$AK,14,FALSE)</f>
        <v>0</v>
      </c>
      <c r="AE11" s="30">
        <f>VLOOKUP($A11,[1]Sheet1!$V:$AK,15,FALSE)</f>
        <v>0</v>
      </c>
      <c r="AF11" s="31">
        <f>VLOOKUP($A11,[1]Sheet1!$V:$AK,16,FALSE)</f>
        <v>0</v>
      </c>
      <c r="AG11" s="62">
        <f t="shared" ref="AG11:AG22" si="11">R11-U11</f>
        <v>0</v>
      </c>
    </row>
    <row r="12" spans="1:34" s="6" customFormat="1" ht="60" customHeight="1" x14ac:dyDescent="0.25">
      <c r="A12" s="6" t="str">
        <f t="shared" si="8"/>
        <v>SMF4854ADKGREYVTCREGSBD</v>
      </c>
      <c r="B12" s="9"/>
      <c r="C12" s="2" t="s">
        <v>94</v>
      </c>
      <c r="D12" s="2" t="s">
        <v>95</v>
      </c>
      <c r="E12" s="2" t="s">
        <v>29</v>
      </c>
      <c r="F12" s="2" t="s">
        <v>30</v>
      </c>
      <c r="G12" s="2" t="s">
        <v>89</v>
      </c>
      <c r="H12" s="2" t="s">
        <v>20</v>
      </c>
      <c r="I12" s="2" t="s">
        <v>87</v>
      </c>
      <c r="J12" s="2"/>
      <c r="K12" s="3">
        <v>12</v>
      </c>
      <c r="L12" s="2" t="s">
        <v>21</v>
      </c>
      <c r="M12" s="2" t="s">
        <v>22</v>
      </c>
      <c r="N12" s="4">
        <v>40</v>
      </c>
      <c r="O12" s="4">
        <f t="shared" si="9"/>
        <v>16</v>
      </c>
      <c r="P12" s="35">
        <v>7.25</v>
      </c>
      <c r="Q12" s="21">
        <v>0</v>
      </c>
      <c r="R12" s="81">
        <f t="shared" si="10"/>
        <v>0</v>
      </c>
      <c r="S12" s="11"/>
      <c r="T12" s="8"/>
      <c r="U12" s="30">
        <f>VLOOKUP($A12,[1]Sheet1!$V:$AK,8,FALSE)</f>
        <v>-60</v>
      </c>
      <c r="V12" s="30">
        <f>VLOOKUP($A12,[1]Sheet1!$V:$AK,2,FALSE)</f>
        <v>-60</v>
      </c>
      <c r="W12" s="30">
        <f>VLOOKUP($A12,[1]Sheet1!$V:$AK,3,FALSE)</f>
        <v>117</v>
      </c>
      <c r="X12" s="30">
        <f>VLOOKUP($A12,[1]Sheet1!$V:$AK,7,FALSE)</f>
        <v>177</v>
      </c>
      <c r="Y12" s="30">
        <f>VLOOKUP($A12,[1]Sheet1!$V:$AK,9,FALSE)</f>
        <v>0</v>
      </c>
      <c r="Z12" s="31">
        <f>VLOOKUP($A12,[1]Sheet1!$V:$AK,10,FALSE)</f>
        <v>0</v>
      </c>
      <c r="AA12" s="30">
        <f>VLOOKUP($A12,[1]Sheet1!$V:$AK,11,FALSE)</f>
        <v>0</v>
      </c>
      <c r="AB12" s="31">
        <f>VLOOKUP($A12,[1]Sheet1!$V:$AK,12,FALSE)</f>
        <v>0</v>
      </c>
      <c r="AC12" s="30">
        <f>VLOOKUP($A12,[1]Sheet1!$V:$AK,13,FALSE)</f>
        <v>0</v>
      </c>
      <c r="AD12" s="31">
        <f>VLOOKUP($A12,[1]Sheet1!$V:$AK,14,FALSE)</f>
        <v>0</v>
      </c>
      <c r="AE12" s="30">
        <f>VLOOKUP($A12,[1]Sheet1!$V:$AK,15,FALSE)</f>
        <v>0</v>
      </c>
      <c r="AF12" s="31">
        <f>VLOOKUP($A12,[1]Sheet1!$V:$AK,16,FALSE)</f>
        <v>0</v>
      </c>
      <c r="AG12" s="62">
        <f t="shared" si="11"/>
        <v>60</v>
      </c>
    </row>
    <row r="13" spans="1:34" s="6" customFormat="1" ht="60" customHeight="1" x14ac:dyDescent="0.25">
      <c r="A13" s="6" t="str">
        <f t="shared" si="8"/>
        <v>SMF4854ADKGREYJCPREGSBD</v>
      </c>
      <c r="B13" s="9"/>
      <c r="C13" s="2" t="s">
        <v>94</v>
      </c>
      <c r="D13" s="2" t="s">
        <v>95</v>
      </c>
      <c r="E13" s="2" t="s">
        <v>29</v>
      </c>
      <c r="F13" s="2" t="s">
        <v>30</v>
      </c>
      <c r="G13" s="2" t="s">
        <v>92</v>
      </c>
      <c r="H13" s="2" t="s">
        <v>20</v>
      </c>
      <c r="I13" s="2" t="s">
        <v>87</v>
      </c>
      <c r="J13" s="2"/>
      <c r="K13" s="3">
        <v>12</v>
      </c>
      <c r="L13" s="2"/>
      <c r="M13" s="2" t="s">
        <v>22</v>
      </c>
      <c r="N13" s="4">
        <v>40</v>
      </c>
      <c r="O13" s="4">
        <f t="shared" si="9"/>
        <v>16</v>
      </c>
      <c r="P13" s="35">
        <v>7.25</v>
      </c>
      <c r="Q13" s="21">
        <v>0</v>
      </c>
      <c r="R13" s="81">
        <f t="shared" si="10"/>
        <v>0</v>
      </c>
      <c r="S13" s="11"/>
      <c r="T13" s="8"/>
      <c r="U13" s="30">
        <f>VLOOKUP($A13,[1]Sheet1!$V:$AK,8,FALSE)</f>
        <v>0</v>
      </c>
      <c r="V13" s="30">
        <f>VLOOKUP($A13,[1]Sheet1!$V:$AK,2,FALSE)</f>
        <v>0</v>
      </c>
      <c r="W13" s="30">
        <f>VLOOKUP($A13,[1]Sheet1!$V:$AK,3,FALSE)</f>
        <v>84</v>
      </c>
      <c r="X13" s="30">
        <f>VLOOKUP($A13,[1]Sheet1!$V:$AK,7,FALSE)</f>
        <v>84</v>
      </c>
      <c r="Y13" s="30">
        <f>VLOOKUP($A13,[1]Sheet1!$V:$AK,9,FALSE)</f>
        <v>0</v>
      </c>
      <c r="Z13" s="31">
        <f>VLOOKUP($A13,[1]Sheet1!$V:$AK,10,FALSE)</f>
        <v>0</v>
      </c>
      <c r="AA13" s="30">
        <f>VLOOKUP($A13,[1]Sheet1!$V:$AK,11,FALSE)</f>
        <v>0</v>
      </c>
      <c r="AB13" s="31">
        <f>VLOOKUP($A13,[1]Sheet1!$V:$AK,12,FALSE)</f>
        <v>0</v>
      </c>
      <c r="AC13" s="30">
        <f>VLOOKUP($A13,[1]Sheet1!$V:$AK,13,FALSE)</f>
        <v>0</v>
      </c>
      <c r="AD13" s="31">
        <f>VLOOKUP($A13,[1]Sheet1!$V:$AK,14,FALSE)</f>
        <v>0</v>
      </c>
      <c r="AE13" s="30">
        <f>VLOOKUP($A13,[1]Sheet1!$V:$AK,15,FALSE)</f>
        <v>0</v>
      </c>
      <c r="AF13" s="31">
        <f>VLOOKUP($A13,[1]Sheet1!$V:$AK,16,FALSE)</f>
        <v>0</v>
      </c>
      <c r="AG13" s="62">
        <f t="shared" si="11"/>
        <v>0</v>
      </c>
    </row>
    <row r="14" spans="1:34" s="6" customFormat="1" ht="60" customHeight="1" x14ac:dyDescent="0.25">
      <c r="A14" s="6" t="str">
        <f t="shared" si="8"/>
        <v>SMF4854ADKGREYAMZCOMREGSBD</v>
      </c>
      <c r="B14" s="9"/>
      <c r="C14" s="2" t="s">
        <v>94</v>
      </c>
      <c r="D14" s="2" t="s">
        <v>95</v>
      </c>
      <c r="E14" s="2" t="s">
        <v>29</v>
      </c>
      <c r="F14" s="2" t="s">
        <v>30</v>
      </c>
      <c r="G14" s="2" t="s">
        <v>58</v>
      </c>
      <c r="H14" s="2" t="s">
        <v>20</v>
      </c>
      <c r="I14" s="2" t="s">
        <v>87</v>
      </c>
      <c r="J14" s="2"/>
      <c r="K14" s="3">
        <v>10</v>
      </c>
      <c r="L14" s="2" t="s">
        <v>21</v>
      </c>
      <c r="M14" s="2" t="s">
        <v>22</v>
      </c>
      <c r="N14" s="4">
        <v>40</v>
      </c>
      <c r="O14" s="4">
        <f t="shared" si="9"/>
        <v>16</v>
      </c>
      <c r="P14" s="35">
        <v>7.25</v>
      </c>
      <c r="Q14" s="21">
        <v>0</v>
      </c>
      <c r="R14" s="81">
        <f t="shared" si="10"/>
        <v>0</v>
      </c>
      <c r="S14" s="11"/>
      <c r="T14" s="8"/>
      <c r="U14" s="30">
        <f>VLOOKUP($A14,[1]Sheet1!$V:$AK,8,FALSE)</f>
        <v>0</v>
      </c>
      <c r="V14" s="30">
        <f>VLOOKUP($A14,[1]Sheet1!$V:$AK,2,FALSE)</f>
        <v>0</v>
      </c>
      <c r="W14" s="30">
        <f>VLOOKUP($A14,[1]Sheet1!$V:$AK,3,FALSE)</f>
        <v>96</v>
      </c>
      <c r="X14" s="30">
        <f>VLOOKUP($A14,[1]Sheet1!$V:$AK,7,FALSE)</f>
        <v>96</v>
      </c>
      <c r="Y14" s="30">
        <f>VLOOKUP($A14,[1]Sheet1!$V:$AK,9,FALSE)</f>
        <v>0</v>
      </c>
      <c r="Z14" s="31">
        <f>VLOOKUP($A14,[1]Sheet1!$V:$AK,10,FALSE)</f>
        <v>0</v>
      </c>
      <c r="AA14" s="30">
        <f>VLOOKUP($A14,[1]Sheet1!$V:$AK,11,FALSE)</f>
        <v>0</v>
      </c>
      <c r="AB14" s="31">
        <f>VLOOKUP($A14,[1]Sheet1!$V:$AK,12,FALSE)</f>
        <v>0</v>
      </c>
      <c r="AC14" s="30">
        <f>VLOOKUP($A14,[1]Sheet1!$V:$AK,13,FALSE)</f>
        <v>0</v>
      </c>
      <c r="AD14" s="31">
        <f>VLOOKUP($A14,[1]Sheet1!$V:$AK,14,FALSE)</f>
        <v>0</v>
      </c>
      <c r="AE14" s="30">
        <f>VLOOKUP($A14,[1]Sheet1!$V:$AK,15,FALSE)</f>
        <v>0</v>
      </c>
      <c r="AF14" s="31">
        <f>VLOOKUP($A14,[1]Sheet1!$V:$AK,16,FALSE)</f>
        <v>0</v>
      </c>
      <c r="AG14" s="62">
        <f t="shared" si="11"/>
        <v>0</v>
      </c>
    </row>
    <row r="15" spans="1:34" s="6" customFormat="1" ht="60" customHeight="1" x14ac:dyDescent="0.25">
      <c r="A15" s="6" t="str">
        <f t="shared" si="8"/>
        <v>SMF4854ADKGREYAMZCOMWSBD</v>
      </c>
      <c r="B15" s="9"/>
      <c r="C15" s="2" t="s">
        <v>94</v>
      </c>
      <c r="D15" s="2" t="s">
        <v>95</v>
      </c>
      <c r="E15" s="2" t="s">
        <v>29</v>
      </c>
      <c r="F15" s="2" t="s">
        <v>30</v>
      </c>
      <c r="G15" s="2" t="s">
        <v>58</v>
      </c>
      <c r="H15" s="2" t="s">
        <v>93</v>
      </c>
      <c r="I15" s="2" t="s">
        <v>87</v>
      </c>
      <c r="J15" s="2"/>
      <c r="K15" s="3">
        <v>10</v>
      </c>
      <c r="L15" s="2" t="s">
        <v>21</v>
      </c>
      <c r="M15" s="2" t="s">
        <v>22</v>
      </c>
      <c r="N15" s="4">
        <v>40</v>
      </c>
      <c r="O15" s="4">
        <f t="shared" si="9"/>
        <v>16</v>
      </c>
      <c r="P15" s="35">
        <v>7.25</v>
      </c>
      <c r="Q15" s="21">
        <v>0</v>
      </c>
      <c r="R15" s="81">
        <f t="shared" si="10"/>
        <v>0</v>
      </c>
      <c r="S15" s="11"/>
      <c r="T15" s="8"/>
      <c r="U15" s="30">
        <f>VLOOKUP($A15,[1]Sheet1!$V:$AK,8,FALSE)</f>
        <v>0</v>
      </c>
      <c r="V15" s="30">
        <f>VLOOKUP($A15,[1]Sheet1!$V:$AK,2,FALSE)</f>
        <v>0</v>
      </c>
      <c r="W15" s="30">
        <f>VLOOKUP($A15,[1]Sheet1!$V:$AK,3,FALSE)</f>
        <v>19</v>
      </c>
      <c r="X15" s="30">
        <f>VLOOKUP($A15,[1]Sheet1!$V:$AK,7,FALSE)</f>
        <v>19</v>
      </c>
      <c r="Y15" s="30">
        <f>VLOOKUP($A15,[1]Sheet1!$V:$AK,9,FALSE)</f>
        <v>0</v>
      </c>
      <c r="Z15" s="31">
        <f>VLOOKUP($A15,[1]Sheet1!$V:$AK,10,FALSE)</f>
        <v>0</v>
      </c>
      <c r="AA15" s="30">
        <f>VLOOKUP($A15,[1]Sheet1!$V:$AK,11,FALSE)</f>
        <v>0</v>
      </c>
      <c r="AB15" s="31">
        <f>VLOOKUP($A15,[1]Sheet1!$V:$AK,12,FALSE)</f>
        <v>0</v>
      </c>
      <c r="AC15" s="30">
        <f>VLOOKUP($A15,[1]Sheet1!$V:$AK,13,FALSE)</f>
        <v>0</v>
      </c>
      <c r="AD15" s="31">
        <f>VLOOKUP($A15,[1]Sheet1!$V:$AK,14,FALSE)</f>
        <v>0</v>
      </c>
      <c r="AE15" s="30">
        <f>VLOOKUP($A15,[1]Sheet1!$V:$AK,15,FALSE)</f>
        <v>0</v>
      </c>
      <c r="AF15" s="31">
        <f>VLOOKUP($A15,[1]Sheet1!$V:$AK,16,FALSE)</f>
        <v>0</v>
      </c>
      <c r="AG15" s="62">
        <f t="shared" si="11"/>
        <v>0</v>
      </c>
    </row>
    <row r="16" spans="1:34" s="6" customFormat="1" ht="60" customHeight="1" x14ac:dyDescent="0.25">
      <c r="A16" s="6" t="str">
        <f t="shared" si="8"/>
        <v>SMF4854ADKNAVYAMZCOMREGSBD</v>
      </c>
      <c r="B16" s="9"/>
      <c r="C16" s="2" t="s">
        <v>94</v>
      </c>
      <c r="D16" s="2" t="s">
        <v>95</v>
      </c>
      <c r="E16" s="2" t="s">
        <v>27</v>
      </c>
      <c r="F16" s="2" t="s">
        <v>28</v>
      </c>
      <c r="G16" s="2" t="s">
        <v>58</v>
      </c>
      <c r="H16" s="2" t="s">
        <v>20</v>
      </c>
      <c r="I16" s="2" t="s">
        <v>87</v>
      </c>
      <c r="J16" s="2"/>
      <c r="K16" s="3">
        <v>10</v>
      </c>
      <c r="L16" s="2" t="s">
        <v>21</v>
      </c>
      <c r="M16" s="2" t="s">
        <v>22</v>
      </c>
      <c r="N16" s="4">
        <v>40</v>
      </c>
      <c r="O16" s="4">
        <f t="shared" si="9"/>
        <v>16</v>
      </c>
      <c r="P16" s="35">
        <v>7.25</v>
      </c>
      <c r="Q16" s="21">
        <v>0</v>
      </c>
      <c r="R16" s="81">
        <f t="shared" si="10"/>
        <v>0</v>
      </c>
      <c r="S16" s="11"/>
      <c r="T16" s="8"/>
      <c r="U16" s="30">
        <f>VLOOKUP($A16,[1]Sheet1!$V:$AK,8,FALSE)</f>
        <v>-6</v>
      </c>
      <c r="V16" s="30">
        <f>VLOOKUP($A16,[1]Sheet1!$V:$AK,2,FALSE)</f>
        <v>-6</v>
      </c>
      <c r="W16" s="30">
        <f>VLOOKUP($A16,[1]Sheet1!$V:$AK,3,FALSE)</f>
        <v>108</v>
      </c>
      <c r="X16" s="30">
        <f>VLOOKUP($A16,[1]Sheet1!$V:$AK,7,FALSE)</f>
        <v>114</v>
      </c>
      <c r="Y16" s="30">
        <f>VLOOKUP($A16,[1]Sheet1!$V:$AK,9,FALSE)</f>
        <v>0</v>
      </c>
      <c r="Z16" s="31">
        <f>VLOOKUP($A16,[1]Sheet1!$V:$AK,10,FALSE)</f>
        <v>0</v>
      </c>
      <c r="AA16" s="30">
        <f>VLOOKUP($A16,[1]Sheet1!$V:$AK,11,FALSE)</f>
        <v>0</v>
      </c>
      <c r="AB16" s="31">
        <f>VLOOKUP($A16,[1]Sheet1!$V:$AK,12,FALSE)</f>
        <v>0</v>
      </c>
      <c r="AC16" s="30">
        <f>VLOOKUP($A16,[1]Sheet1!$V:$AK,13,FALSE)</f>
        <v>0</v>
      </c>
      <c r="AD16" s="31">
        <f>VLOOKUP($A16,[1]Sheet1!$V:$AK,14,FALSE)</f>
        <v>0</v>
      </c>
      <c r="AE16" s="30">
        <f>VLOOKUP($A16,[1]Sheet1!$V:$AK,15,FALSE)</f>
        <v>0</v>
      </c>
      <c r="AF16" s="31">
        <f>VLOOKUP($A16,[1]Sheet1!$V:$AK,16,FALSE)</f>
        <v>0</v>
      </c>
      <c r="AG16" s="62">
        <f t="shared" si="11"/>
        <v>6</v>
      </c>
    </row>
    <row r="17" spans="1:35" s="6" customFormat="1" ht="60" customHeight="1" x14ac:dyDescent="0.25">
      <c r="A17" s="6" t="str">
        <f t="shared" si="8"/>
        <v>SMF4854ADKNAVYVTCREGSBD</v>
      </c>
      <c r="B17" s="9"/>
      <c r="C17" s="2" t="s">
        <v>94</v>
      </c>
      <c r="D17" s="2" t="s">
        <v>95</v>
      </c>
      <c r="E17" s="2" t="s">
        <v>27</v>
      </c>
      <c r="F17" s="2" t="s">
        <v>28</v>
      </c>
      <c r="G17" s="2" t="s">
        <v>89</v>
      </c>
      <c r="H17" s="2" t="s">
        <v>20</v>
      </c>
      <c r="I17" s="2" t="s">
        <v>87</v>
      </c>
      <c r="J17" s="2"/>
      <c r="K17" s="3">
        <v>12</v>
      </c>
      <c r="L17" s="2" t="s">
        <v>21</v>
      </c>
      <c r="M17" s="2" t="s">
        <v>22</v>
      </c>
      <c r="N17" s="4">
        <v>40</v>
      </c>
      <c r="O17" s="4">
        <f t="shared" si="9"/>
        <v>16</v>
      </c>
      <c r="P17" s="35">
        <v>7.25</v>
      </c>
      <c r="Q17" s="21">
        <v>0</v>
      </c>
      <c r="R17" s="81">
        <f t="shared" si="10"/>
        <v>0</v>
      </c>
      <c r="S17" s="11"/>
      <c r="T17" s="8"/>
      <c r="U17" s="30">
        <f>VLOOKUP($A17,[1]Sheet1!$V:$AK,8,FALSE)</f>
        <v>0</v>
      </c>
      <c r="V17" s="30">
        <f>VLOOKUP($A17,[1]Sheet1!$V:$AK,2,FALSE)</f>
        <v>0</v>
      </c>
      <c r="W17" s="30">
        <f>VLOOKUP($A17,[1]Sheet1!$V:$AK,3,FALSE)</f>
        <v>140</v>
      </c>
      <c r="X17" s="30">
        <f>VLOOKUP($A17,[1]Sheet1!$V:$AK,7,FALSE)</f>
        <v>140</v>
      </c>
      <c r="Y17" s="30">
        <f>VLOOKUP($A17,[1]Sheet1!$V:$AK,9,FALSE)</f>
        <v>0</v>
      </c>
      <c r="Z17" s="31">
        <f>VLOOKUP($A17,[1]Sheet1!$V:$AK,10,FALSE)</f>
        <v>0</v>
      </c>
      <c r="AA17" s="30">
        <f>VLOOKUP($A17,[1]Sheet1!$V:$AK,11,FALSE)</f>
        <v>0</v>
      </c>
      <c r="AB17" s="31">
        <f>VLOOKUP($A17,[1]Sheet1!$V:$AK,12,FALSE)</f>
        <v>0</v>
      </c>
      <c r="AC17" s="30">
        <f>VLOOKUP($A17,[1]Sheet1!$V:$AK,13,FALSE)</f>
        <v>0</v>
      </c>
      <c r="AD17" s="31">
        <f>VLOOKUP($A17,[1]Sheet1!$V:$AK,14,FALSE)</f>
        <v>0</v>
      </c>
      <c r="AE17" s="30">
        <f>VLOOKUP($A17,[1]Sheet1!$V:$AK,15,FALSE)</f>
        <v>0</v>
      </c>
      <c r="AF17" s="31">
        <f>VLOOKUP($A17,[1]Sheet1!$V:$AK,16,FALSE)</f>
        <v>0</v>
      </c>
      <c r="AG17" s="62">
        <f t="shared" si="11"/>
        <v>0</v>
      </c>
    </row>
    <row r="18" spans="1:35" s="6" customFormat="1" ht="60" customHeight="1" x14ac:dyDescent="0.25">
      <c r="A18" s="6" t="str">
        <f t="shared" si="8"/>
        <v>SMF4854ADKNAVYZAPREGSBD</v>
      </c>
      <c r="B18" s="9"/>
      <c r="C18" s="2" t="s">
        <v>94</v>
      </c>
      <c r="D18" s="2" t="s">
        <v>95</v>
      </c>
      <c r="E18" s="2" t="s">
        <v>27</v>
      </c>
      <c r="F18" s="2" t="s">
        <v>28</v>
      </c>
      <c r="G18" s="2" t="s">
        <v>88</v>
      </c>
      <c r="H18" s="2" t="s">
        <v>20</v>
      </c>
      <c r="I18" s="2" t="s">
        <v>87</v>
      </c>
      <c r="J18" s="2"/>
      <c r="K18" s="3">
        <v>10</v>
      </c>
      <c r="L18" s="2" t="s">
        <v>21</v>
      </c>
      <c r="M18" s="2" t="s">
        <v>22</v>
      </c>
      <c r="N18" s="4">
        <v>40</v>
      </c>
      <c r="O18" s="4">
        <f t="shared" si="9"/>
        <v>16</v>
      </c>
      <c r="P18" s="35">
        <v>7.25</v>
      </c>
      <c r="Q18" s="21">
        <v>0</v>
      </c>
      <c r="R18" s="81">
        <f t="shared" si="10"/>
        <v>0</v>
      </c>
      <c r="S18" s="11"/>
      <c r="T18" s="8"/>
      <c r="U18" s="30">
        <f>VLOOKUP($A18,[1]Sheet1!$V:$AK,8,FALSE)</f>
        <v>0</v>
      </c>
      <c r="V18" s="30">
        <f>VLOOKUP($A18,[1]Sheet1!$V:$AK,2,FALSE)</f>
        <v>0</v>
      </c>
      <c r="W18" s="30">
        <f>VLOOKUP($A18,[1]Sheet1!$V:$AK,3,FALSE)</f>
        <v>20</v>
      </c>
      <c r="X18" s="30">
        <f>VLOOKUP($A18,[1]Sheet1!$V:$AK,7,FALSE)</f>
        <v>20</v>
      </c>
      <c r="Y18" s="30">
        <f>VLOOKUP($A18,[1]Sheet1!$V:$AK,9,FALSE)</f>
        <v>0</v>
      </c>
      <c r="Z18" s="31">
        <f>VLOOKUP($A18,[1]Sheet1!$V:$AK,10,FALSE)</f>
        <v>0</v>
      </c>
      <c r="AA18" s="30">
        <f>VLOOKUP($A18,[1]Sheet1!$V:$AK,11,FALSE)</f>
        <v>0</v>
      </c>
      <c r="AB18" s="31">
        <f>VLOOKUP($A18,[1]Sheet1!$V:$AK,12,FALSE)</f>
        <v>0</v>
      </c>
      <c r="AC18" s="30">
        <f>VLOOKUP($A18,[1]Sheet1!$V:$AK,13,FALSE)</f>
        <v>0</v>
      </c>
      <c r="AD18" s="31">
        <f>VLOOKUP($A18,[1]Sheet1!$V:$AK,14,FALSE)</f>
        <v>0</v>
      </c>
      <c r="AE18" s="30">
        <f>VLOOKUP($A18,[1]Sheet1!$V:$AK,15,FALSE)</f>
        <v>0</v>
      </c>
      <c r="AF18" s="31">
        <f>VLOOKUP($A18,[1]Sheet1!$V:$AK,16,FALSE)</f>
        <v>0</v>
      </c>
      <c r="AG18" s="62">
        <f t="shared" si="11"/>
        <v>0</v>
      </c>
    </row>
    <row r="19" spans="1:35" s="59" customFormat="1" ht="57.75" customHeight="1" x14ac:dyDescent="0.25">
      <c r="A19" s="6" t="str">
        <f t="shared" si="8"/>
        <v>SMF4880ADKGREYAMZCOMREGSBD</v>
      </c>
      <c r="B19" s="9"/>
      <c r="C19" s="2" t="s">
        <v>96</v>
      </c>
      <c r="D19" s="2" t="s">
        <v>97</v>
      </c>
      <c r="E19" s="2" t="s">
        <v>29</v>
      </c>
      <c r="F19" s="2" t="s">
        <v>30</v>
      </c>
      <c r="G19" s="2" t="s">
        <v>58</v>
      </c>
      <c r="H19" s="2" t="s">
        <v>20</v>
      </c>
      <c r="I19" s="2" t="s">
        <v>87</v>
      </c>
      <c r="J19" s="2"/>
      <c r="K19" s="3">
        <v>10</v>
      </c>
      <c r="L19" s="2" t="s">
        <v>21</v>
      </c>
      <c r="M19" s="2" t="s">
        <v>22</v>
      </c>
      <c r="N19" s="4">
        <v>49.99</v>
      </c>
      <c r="O19" s="4">
        <v>20</v>
      </c>
      <c r="P19" s="35">
        <v>10.7</v>
      </c>
      <c r="Q19" s="21">
        <v>30</v>
      </c>
      <c r="R19" s="81">
        <f t="shared" si="10"/>
        <v>30</v>
      </c>
      <c r="S19" s="11"/>
      <c r="T19" s="8"/>
      <c r="U19" s="30">
        <f>VLOOKUP($A19,[1]Sheet1!$V:$AK,8,FALSE)</f>
        <v>-10</v>
      </c>
      <c r="V19" s="30">
        <f>VLOOKUP($A19,[1]Sheet1!$V:$AK,2,FALSE)</f>
        <v>-10</v>
      </c>
      <c r="W19" s="30">
        <f>VLOOKUP($A19,[1]Sheet1!$V:$AK,3,FALSE)</f>
        <v>111</v>
      </c>
      <c r="X19" s="30">
        <f>VLOOKUP($A19,[1]Sheet1!$V:$AK,7,FALSE)</f>
        <v>121</v>
      </c>
      <c r="Y19" s="30">
        <f>VLOOKUP($A19,[1]Sheet1!$V:$AK,9,FALSE)</f>
        <v>0</v>
      </c>
      <c r="Z19" s="31">
        <f>VLOOKUP($A19,[1]Sheet1!$V:$AK,10,FALSE)</f>
        <v>0</v>
      </c>
      <c r="AA19" s="30">
        <f>VLOOKUP($A19,[1]Sheet1!$V:$AK,11,FALSE)</f>
        <v>0</v>
      </c>
      <c r="AB19" s="31">
        <f>VLOOKUP($A19,[1]Sheet1!$V:$AK,12,FALSE)</f>
        <v>0</v>
      </c>
      <c r="AC19" s="30">
        <f>VLOOKUP($A19,[1]Sheet1!$V:$AK,13,FALSE)</f>
        <v>0</v>
      </c>
      <c r="AD19" s="31">
        <f>VLOOKUP($A19,[1]Sheet1!$V:$AK,14,FALSE)</f>
        <v>0</v>
      </c>
      <c r="AE19" s="30">
        <f>VLOOKUP($A19,[1]Sheet1!$V:$AK,15,FALSE)</f>
        <v>0</v>
      </c>
      <c r="AF19" s="31">
        <f>VLOOKUP($A19,[1]Sheet1!$V:$AK,16,FALSE)</f>
        <v>0</v>
      </c>
      <c r="AG19" s="62">
        <f t="shared" si="11"/>
        <v>40</v>
      </c>
      <c r="AH19" s="6"/>
      <c r="AI19" s="6"/>
    </row>
    <row r="20" spans="1:35" s="59" customFormat="1" ht="57.75" customHeight="1" x14ac:dyDescent="0.25">
      <c r="A20" s="6" t="str">
        <f t="shared" si="8"/>
        <v>SMF4880ADKDARK GREYAMZCOMREGSBD</v>
      </c>
      <c r="B20" s="9"/>
      <c r="C20" s="2" t="s">
        <v>96</v>
      </c>
      <c r="D20" s="2" t="s">
        <v>97</v>
      </c>
      <c r="E20" s="2" t="s">
        <v>98</v>
      </c>
      <c r="F20" s="2" t="s">
        <v>99</v>
      </c>
      <c r="G20" s="2" t="s">
        <v>58</v>
      </c>
      <c r="H20" s="2" t="s">
        <v>20</v>
      </c>
      <c r="I20" s="2" t="s">
        <v>87</v>
      </c>
      <c r="J20" s="2"/>
      <c r="K20" s="3">
        <v>10</v>
      </c>
      <c r="L20" s="2" t="s">
        <v>21</v>
      </c>
      <c r="M20" s="2" t="s">
        <v>22</v>
      </c>
      <c r="N20" s="4">
        <v>49.99</v>
      </c>
      <c r="O20" s="4">
        <v>20</v>
      </c>
      <c r="P20" s="35">
        <v>10.7</v>
      </c>
      <c r="Q20" s="21">
        <v>0</v>
      </c>
      <c r="R20" s="81">
        <f t="shared" si="10"/>
        <v>0</v>
      </c>
      <c r="S20" s="11"/>
      <c r="T20" s="8"/>
      <c r="U20" s="30">
        <f>VLOOKUP($A20,[1]Sheet1!$V:$AK,8,FALSE)</f>
        <v>-60</v>
      </c>
      <c r="V20" s="30">
        <f>VLOOKUP($A20,[1]Sheet1!$V:$AK,2,FALSE)</f>
        <v>-60</v>
      </c>
      <c r="W20" s="30">
        <f>VLOOKUP($A20,[1]Sheet1!$V:$AK,3,FALSE)</f>
        <v>22</v>
      </c>
      <c r="X20" s="30">
        <f>VLOOKUP($A20,[1]Sheet1!$V:$AK,7,FALSE)</f>
        <v>82</v>
      </c>
      <c r="Y20" s="30">
        <f>VLOOKUP($A20,[1]Sheet1!$V:$AK,9,FALSE)</f>
        <v>0</v>
      </c>
      <c r="Z20" s="31">
        <f>VLOOKUP($A20,[1]Sheet1!$V:$AK,10,FALSE)</f>
        <v>0</v>
      </c>
      <c r="AA20" s="30">
        <f>VLOOKUP($A20,[1]Sheet1!$V:$AK,11,FALSE)</f>
        <v>0</v>
      </c>
      <c r="AB20" s="31">
        <f>VLOOKUP($A20,[1]Sheet1!$V:$AK,12,FALSE)</f>
        <v>0</v>
      </c>
      <c r="AC20" s="30">
        <f>VLOOKUP($A20,[1]Sheet1!$V:$AK,13,FALSE)</f>
        <v>0</v>
      </c>
      <c r="AD20" s="31">
        <f>VLOOKUP($A20,[1]Sheet1!$V:$AK,14,FALSE)</f>
        <v>0</v>
      </c>
      <c r="AE20" s="30">
        <f>VLOOKUP($A20,[1]Sheet1!$V:$AK,15,FALSE)</f>
        <v>0</v>
      </c>
      <c r="AF20" s="31">
        <f>VLOOKUP($A20,[1]Sheet1!$V:$AK,16,FALSE)</f>
        <v>0</v>
      </c>
      <c r="AG20" s="62">
        <f t="shared" si="11"/>
        <v>60</v>
      </c>
      <c r="AH20" s="6"/>
      <c r="AI20" s="6"/>
    </row>
    <row r="21" spans="1:35" s="59" customFormat="1" ht="57.75" customHeight="1" x14ac:dyDescent="0.25">
      <c r="A21" s="6" t="str">
        <f t="shared" si="8"/>
        <v>SMF4880ADKNAVYAMZCOMREGSBD</v>
      </c>
      <c r="B21" s="9"/>
      <c r="C21" s="2" t="s">
        <v>96</v>
      </c>
      <c r="D21" s="2" t="s">
        <v>97</v>
      </c>
      <c r="E21" s="2" t="s">
        <v>27</v>
      </c>
      <c r="F21" s="2" t="s">
        <v>28</v>
      </c>
      <c r="G21" s="2" t="s">
        <v>58</v>
      </c>
      <c r="H21" s="2" t="s">
        <v>20</v>
      </c>
      <c r="I21" s="2" t="s">
        <v>87</v>
      </c>
      <c r="J21" s="2"/>
      <c r="K21" s="3">
        <v>10</v>
      </c>
      <c r="L21" s="2" t="s">
        <v>21</v>
      </c>
      <c r="M21" s="2" t="s">
        <v>22</v>
      </c>
      <c r="N21" s="4">
        <v>49.99</v>
      </c>
      <c r="O21" s="4">
        <v>20</v>
      </c>
      <c r="P21" s="35">
        <v>10.7</v>
      </c>
      <c r="Q21" s="21">
        <v>0</v>
      </c>
      <c r="R21" s="81">
        <f t="shared" si="10"/>
        <v>0</v>
      </c>
      <c r="S21" s="11"/>
      <c r="T21" s="8"/>
      <c r="U21" s="30">
        <f>VLOOKUP($A21,[1]Sheet1!$V:$AK,8,FALSE)</f>
        <v>0</v>
      </c>
      <c r="V21" s="30">
        <f>VLOOKUP($A21,[1]Sheet1!$V:$AK,2,FALSE)</f>
        <v>0</v>
      </c>
      <c r="W21" s="30">
        <f>VLOOKUP($A21,[1]Sheet1!$V:$AK,3,FALSE)</f>
        <v>1</v>
      </c>
      <c r="X21" s="30">
        <f>VLOOKUP($A21,[1]Sheet1!$V:$AK,7,FALSE)</f>
        <v>1</v>
      </c>
      <c r="Y21" s="30">
        <f>VLOOKUP($A21,[1]Sheet1!$V:$AK,9,FALSE)</f>
        <v>0</v>
      </c>
      <c r="Z21" s="31">
        <f>VLOOKUP($A21,[1]Sheet1!$V:$AK,10,FALSE)</f>
        <v>0</v>
      </c>
      <c r="AA21" s="30">
        <f>VLOOKUP($A21,[1]Sheet1!$V:$AK,11,FALSE)</f>
        <v>0</v>
      </c>
      <c r="AB21" s="31">
        <f>VLOOKUP($A21,[1]Sheet1!$V:$AK,12,FALSE)</f>
        <v>0</v>
      </c>
      <c r="AC21" s="30">
        <f>VLOOKUP($A21,[1]Sheet1!$V:$AK,13,FALSE)</f>
        <v>0</v>
      </c>
      <c r="AD21" s="31">
        <f>VLOOKUP($A21,[1]Sheet1!$V:$AK,14,FALSE)</f>
        <v>0</v>
      </c>
      <c r="AE21" s="30">
        <f>VLOOKUP($A21,[1]Sheet1!$V:$AK,15,FALSE)</f>
        <v>0</v>
      </c>
      <c r="AF21" s="31">
        <f>VLOOKUP($A21,[1]Sheet1!$V:$AK,16,FALSE)</f>
        <v>0</v>
      </c>
      <c r="AG21" s="62">
        <f t="shared" si="11"/>
        <v>0</v>
      </c>
      <c r="AH21" s="6"/>
      <c r="AI21" s="6"/>
    </row>
    <row r="22" spans="1:35" ht="60" customHeight="1" x14ac:dyDescent="0.25">
      <c r="A22" s="6" t="str">
        <f t="shared" si="8"/>
        <v>SMF6097ADKBROWNXREGSBD</v>
      </c>
      <c r="B22" s="28"/>
      <c r="C22" s="2" t="s">
        <v>100</v>
      </c>
      <c r="D22" s="2" t="s">
        <v>101</v>
      </c>
      <c r="E22" s="2" t="s">
        <v>17</v>
      </c>
      <c r="F22" s="2" t="s">
        <v>18</v>
      </c>
      <c r="G22" s="2" t="s">
        <v>19</v>
      </c>
      <c r="H22" s="2" t="s">
        <v>20</v>
      </c>
      <c r="I22" s="2" t="s">
        <v>87</v>
      </c>
      <c r="J22" s="2"/>
      <c r="K22" s="3">
        <v>12</v>
      </c>
      <c r="L22" s="2" t="s">
        <v>21</v>
      </c>
      <c r="M22" s="2" t="s">
        <v>22</v>
      </c>
      <c r="N22" s="4">
        <v>50</v>
      </c>
      <c r="O22" s="4">
        <f t="shared" ref="O22" si="12">+N22*0.4</f>
        <v>20</v>
      </c>
      <c r="P22" s="35">
        <v>10.7</v>
      </c>
      <c r="Q22" s="21">
        <v>0</v>
      </c>
      <c r="R22" s="81">
        <f t="shared" si="10"/>
        <v>0</v>
      </c>
      <c r="S22" s="11"/>
      <c r="T22" s="70"/>
      <c r="U22" s="30">
        <f>VLOOKUP($A22,[1]Sheet1!$V:$AK,8,FALSE)</f>
        <v>0</v>
      </c>
      <c r="V22" s="30">
        <f>VLOOKUP($A22,[1]Sheet1!$V:$AK,2,FALSE)</f>
        <v>0</v>
      </c>
      <c r="W22" s="30">
        <f>VLOOKUP($A22,[1]Sheet1!$V:$AK,3,FALSE)</f>
        <v>12</v>
      </c>
      <c r="X22" s="30">
        <f>VLOOKUP($A22,[1]Sheet1!$V:$AK,7,FALSE)</f>
        <v>12</v>
      </c>
      <c r="Y22" s="30">
        <f>VLOOKUP($A22,[1]Sheet1!$V:$AK,9,FALSE)</f>
        <v>0</v>
      </c>
      <c r="Z22" s="31">
        <f>VLOOKUP($A22,[1]Sheet1!$V:$AK,10,FALSE)</f>
        <v>0</v>
      </c>
      <c r="AA22" s="30">
        <f>VLOOKUP($A22,[1]Sheet1!$V:$AK,11,FALSE)</f>
        <v>0</v>
      </c>
      <c r="AB22" s="31">
        <f>VLOOKUP($A22,[1]Sheet1!$V:$AK,12,FALSE)</f>
        <v>0</v>
      </c>
      <c r="AC22" s="30">
        <f>VLOOKUP($A22,[1]Sheet1!$V:$AK,13,FALSE)</f>
        <v>0</v>
      </c>
      <c r="AD22" s="31">
        <f>VLOOKUP($A22,[1]Sheet1!$V:$AK,14,FALSE)</f>
        <v>0</v>
      </c>
      <c r="AE22" s="30">
        <f>VLOOKUP($A22,[1]Sheet1!$V:$AK,15,FALSE)</f>
        <v>0</v>
      </c>
      <c r="AF22" s="31">
        <f>VLOOKUP($A22,[1]Sheet1!$V:$AK,16,FALSE)</f>
        <v>0</v>
      </c>
      <c r="AG22" s="62">
        <f t="shared" si="11"/>
        <v>0</v>
      </c>
    </row>
    <row r="23" spans="1:35" ht="60" customHeight="1" x14ac:dyDescent="0.25">
      <c r="A23" s="6" t="str">
        <f t="shared" ref="A23:A27" si="13">_xlfn.CONCAT(C23,F23,G23,H23,M23)</f>
        <v>SMF7295ADKBLACKAMZCOMREGSBD</v>
      </c>
      <c r="B23" s="60"/>
      <c r="C23" s="2" t="s">
        <v>102</v>
      </c>
      <c r="D23" s="2" t="s">
        <v>103</v>
      </c>
      <c r="E23" s="2" t="s">
        <v>23</v>
      </c>
      <c r="F23" s="2" t="s">
        <v>24</v>
      </c>
      <c r="G23" s="34" t="s">
        <v>58</v>
      </c>
      <c r="H23" s="2" t="s">
        <v>20</v>
      </c>
      <c r="I23" s="2" t="s">
        <v>87</v>
      </c>
      <c r="J23" s="2"/>
      <c r="K23" s="3">
        <v>10</v>
      </c>
      <c r="L23" s="2" t="s">
        <v>59</v>
      </c>
      <c r="M23" s="2" t="s">
        <v>22</v>
      </c>
      <c r="N23" s="4">
        <v>29.99</v>
      </c>
      <c r="O23" s="4"/>
      <c r="P23" s="35">
        <v>5</v>
      </c>
      <c r="Q23" s="21">
        <v>0</v>
      </c>
      <c r="R23" s="81">
        <f t="shared" ref="R23:R27" si="14">Q23+S23</f>
        <v>0</v>
      </c>
      <c r="S23" s="11"/>
      <c r="T23" s="8"/>
      <c r="U23" s="30">
        <f>VLOOKUP($A23,[1]Sheet1!$V:$AK,8,FALSE)</f>
        <v>-1</v>
      </c>
      <c r="V23" s="30">
        <f>VLOOKUP($A23,[1]Sheet1!$V:$AK,2,FALSE)</f>
        <v>-1</v>
      </c>
      <c r="W23" s="30">
        <f>VLOOKUP($A23,[1]Sheet1!$V:$AK,3,FALSE)</f>
        <v>14</v>
      </c>
      <c r="X23" s="30">
        <f>VLOOKUP($A23,[1]Sheet1!$V:$AK,7,FALSE)</f>
        <v>15</v>
      </c>
      <c r="Y23" s="30">
        <f>VLOOKUP($A23,[1]Sheet1!$V:$AK,9,FALSE)</f>
        <v>0</v>
      </c>
      <c r="Z23" s="31">
        <f>VLOOKUP($A23,[1]Sheet1!$V:$AK,10,FALSE)</f>
        <v>0</v>
      </c>
      <c r="AA23" s="30">
        <f>VLOOKUP($A23,[1]Sheet1!$V:$AK,11,FALSE)</f>
        <v>0</v>
      </c>
      <c r="AB23" s="31">
        <f>VLOOKUP($A23,[1]Sheet1!$V:$AK,12,FALSE)</f>
        <v>0</v>
      </c>
      <c r="AC23" s="30">
        <f>VLOOKUP($A23,[1]Sheet1!$V:$AK,13,FALSE)</f>
        <v>0</v>
      </c>
      <c r="AD23" s="31">
        <f>VLOOKUP($A23,[1]Sheet1!$V:$AK,14,FALSE)</f>
        <v>0</v>
      </c>
      <c r="AE23" s="30">
        <f>VLOOKUP($A23,[1]Sheet1!$V:$AK,15,FALSE)</f>
        <v>0</v>
      </c>
      <c r="AF23" s="31">
        <f>VLOOKUP($A23,[1]Sheet1!$V:$AK,16,FALSE)</f>
        <v>0</v>
      </c>
      <c r="AG23" s="62">
        <f t="shared" ref="AG23:AG27" si="15">R23-U23</f>
        <v>1</v>
      </c>
    </row>
    <row r="24" spans="1:35" ht="60" customHeight="1" x14ac:dyDescent="0.25">
      <c r="A24" s="6" t="str">
        <f t="shared" si="13"/>
        <v>SMF7295ADKTAUPEAMZCOMREGSBD</v>
      </c>
      <c r="B24" s="60"/>
      <c r="C24" s="2" t="s">
        <v>102</v>
      </c>
      <c r="D24" s="2" t="s">
        <v>103</v>
      </c>
      <c r="E24" s="2" t="s">
        <v>38</v>
      </c>
      <c r="F24" s="2" t="s">
        <v>39</v>
      </c>
      <c r="G24" s="34" t="s">
        <v>58</v>
      </c>
      <c r="H24" s="2" t="s">
        <v>20</v>
      </c>
      <c r="I24" s="2" t="s">
        <v>87</v>
      </c>
      <c r="J24" s="2"/>
      <c r="K24" s="3">
        <v>10</v>
      </c>
      <c r="L24" s="2" t="s">
        <v>59</v>
      </c>
      <c r="M24" s="2" t="s">
        <v>22</v>
      </c>
      <c r="N24" s="4">
        <v>29.99</v>
      </c>
      <c r="O24" s="4"/>
      <c r="P24" s="35">
        <v>9.0500000000000007</v>
      </c>
      <c r="Q24" s="21">
        <v>0</v>
      </c>
      <c r="R24" s="81">
        <f t="shared" si="14"/>
        <v>0</v>
      </c>
      <c r="S24" s="11"/>
      <c r="T24" s="70"/>
      <c r="U24" s="30">
        <f>VLOOKUP($A24,[1]Sheet1!$V:$AK,8,FALSE)</f>
        <v>0</v>
      </c>
      <c r="V24" s="30">
        <f>VLOOKUP($A24,[1]Sheet1!$V:$AK,2,FALSE)</f>
        <v>0</v>
      </c>
      <c r="W24" s="30">
        <f>VLOOKUP($A24,[1]Sheet1!$V:$AK,3,FALSE)</f>
        <v>104</v>
      </c>
      <c r="X24" s="30">
        <f>VLOOKUP($A24,[1]Sheet1!$V:$AK,7,FALSE)</f>
        <v>104</v>
      </c>
      <c r="Y24" s="30">
        <f>VLOOKUP($A24,[1]Sheet1!$V:$AK,9,FALSE)</f>
        <v>0</v>
      </c>
      <c r="Z24" s="31">
        <f>VLOOKUP($A24,[1]Sheet1!$V:$AK,10,FALSE)</f>
        <v>0</v>
      </c>
      <c r="AA24" s="30">
        <f>VLOOKUP($A24,[1]Sheet1!$V:$AK,11,FALSE)</f>
        <v>0</v>
      </c>
      <c r="AB24" s="31">
        <f>VLOOKUP($A24,[1]Sheet1!$V:$AK,12,FALSE)</f>
        <v>0</v>
      </c>
      <c r="AC24" s="30">
        <f>VLOOKUP($A24,[1]Sheet1!$V:$AK,13,FALSE)</f>
        <v>0</v>
      </c>
      <c r="AD24" s="31">
        <f>VLOOKUP($A24,[1]Sheet1!$V:$AK,14,FALSE)</f>
        <v>0</v>
      </c>
      <c r="AE24" s="30">
        <f>VLOOKUP($A24,[1]Sheet1!$V:$AK,15,FALSE)</f>
        <v>0</v>
      </c>
      <c r="AF24" s="31">
        <f>VLOOKUP($A24,[1]Sheet1!$V:$AK,16,FALSE)</f>
        <v>0</v>
      </c>
      <c r="AG24" s="62">
        <f t="shared" si="15"/>
        <v>0</v>
      </c>
    </row>
    <row r="25" spans="1:35" ht="60" customHeight="1" x14ac:dyDescent="0.25">
      <c r="A25" s="6" t="str">
        <f t="shared" si="13"/>
        <v>SMF4630AFMCAMOUFLAGEAMZCOMREGSBD</v>
      </c>
      <c r="B25" s="60"/>
      <c r="C25" s="34" t="s">
        <v>104</v>
      </c>
      <c r="D25" s="2" t="s">
        <v>105</v>
      </c>
      <c r="E25" s="2" t="s">
        <v>54</v>
      </c>
      <c r="F25" s="2" t="s">
        <v>55</v>
      </c>
      <c r="G25" s="2" t="s">
        <v>58</v>
      </c>
      <c r="H25" s="2" t="s">
        <v>20</v>
      </c>
      <c r="I25" s="2" t="s">
        <v>106</v>
      </c>
      <c r="J25" s="2"/>
      <c r="K25" s="3">
        <v>6</v>
      </c>
      <c r="L25" s="2" t="s">
        <v>35</v>
      </c>
      <c r="M25" s="2" t="s">
        <v>22</v>
      </c>
      <c r="N25" s="4">
        <v>24.99</v>
      </c>
      <c r="O25" s="5"/>
      <c r="P25" s="35">
        <v>2.5</v>
      </c>
      <c r="Q25" s="21">
        <v>0</v>
      </c>
      <c r="R25" s="81">
        <f t="shared" si="14"/>
        <v>0</v>
      </c>
      <c r="S25" s="8"/>
      <c r="T25" s="75"/>
      <c r="U25" s="30">
        <f>VLOOKUP($A25,[1]Sheet1!$V:$AK,8,FALSE)</f>
        <v>0</v>
      </c>
      <c r="V25" s="30">
        <f>VLOOKUP($A25,[1]Sheet1!$V:$AK,2,FALSE)</f>
        <v>0</v>
      </c>
      <c r="W25" s="30">
        <f>VLOOKUP($A25,[1]Sheet1!$V:$AK,3,FALSE)</f>
        <v>6</v>
      </c>
      <c r="X25" s="30">
        <f>VLOOKUP($A25,[1]Sheet1!$V:$AK,7,FALSE)</f>
        <v>6</v>
      </c>
      <c r="Y25" s="30">
        <f>VLOOKUP($A25,[1]Sheet1!$V:$AK,9,FALSE)</f>
        <v>0</v>
      </c>
      <c r="Z25" s="31">
        <f>VLOOKUP($A25,[1]Sheet1!$V:$AK,10,FALSE)</f>
        <v>0</v>
      </c>
      <c r="AA25" s="30">
        <f>VLOOKUP($A25,[1]Sheet1!$V:$AK,11,FALSE)</f>
        <v>0</v>
      </c>
      <c r="AB25" s="31">
        <f>VLOOKUP($A25,[1]Sheet1!$V:$AK,12,FALSE)</f>
        <v>0</v>
      </c>
      <c r="AC25" s="30">
        <f>VLOOKUP($A25,[1]Sheet1!$V:$AK,13,FALSE)</f>
        <v>0</v>
      </c>
      <c r="AD25" s="31">
        <f>VLOOKUP($A25,[1]Sheet1!$V:$AK,14,FALSE)</f>
        <v>0</v>
      </c>
      <c r="AE25" s="30">
        <f>VLOOKUP($A25,[1]Sheet1!$V:$AK,15,FALSE)</f>
        <v>0</v>
      </c>
      <c r="AF25" s="31">
        <f>VLOOKUP($A25,[1]Sheet1!$V:$AK,16,FALSE)</f>
        <v>0</v>
      </c>
      <c r="AG25" s="62">
        <f t="shared" si="15"/>
        <v>0</v>
      </c>
      <c r="AH25" s="6"/>
      <c r="AI25" s="6"/>
    </row>
    <row r="26" spans="1:35" s="6" customFormat="1" ht="60" customHeight="1" x14ac:dyDescent="0.25">
      <c r="A26" s="6" t="str">
        <f t="shared" si="13"/>
        <v>SMF4934BIZBLACKAMZCOMREGSBD</v>
      </c>
      <c r="B26" s="93"/>
      <c r="C26" s="2" t="s">
        <v>107</v>
      </c>
      <c r="D26" s="2" t="s">
        <v>108</v>
      </c>
      <c r="E26" s="2" t="s">
        <v>23</v>
      </c>
      <c r="F26" s="2" t="s">
        <v>24</v>
      </c>
      <c r="G26" s="2" t="s">
        <v>58</v>
      </c>
      <c r="H26" s="2" t="s">
        <v>20</v>
      </c>
      <c r="I26" s="2" t="s">
        <v>68</v>
      </c>
      <c r="J26" s="2"/>
      <c r="K26" s="3">
        <v>12</v>
      </c>
      <c r="L26" s="2" t="s">
        <v>21</v>
      </c>
      <c r="M26" s="2" t="s">
        <v>22</v>
      </c>
      <c r="N26" s="4">
        <v>24.99</v>
      </c>
      <c r="O26" s="4">
        <f>+N26*0.4</f>
        <v>9.9960000000000004</v>
      </c>
      <c r="P26" s="35">
        <v>7.25</v>
      </c>
      <c r="Q26" s="21">
        <v>0</v>
      </c>
      <c r="R26" s="81">
        <f t="shared" si="14"/>
        <v>0</v>
      </c>
      <c r="S26" s="11"/>
      <c r="T26" s="70"/>
      <c r="U26" s="30">
        <f>VLOOKUP($A26,[1]Sheet1!$V:$AK,8,FALSE)</f>
        <v>0</v>
      </c>
      <c r="V26" s="30">
        <f>VLOOKUP($A26,[1]Sheet1!$V:$AK,2,FALSE)</f>
        <v>0</v>
      </c>
      <c r="W26" s="30">
        <f>VLOOKUP($A26,[1]Sheet1!$V:$AK,3,FALSE)</f>
        <v>9</v>
      </c>
      <c r="X26" s="30">
        <f>VLOOKUP($A26,[1]Sheet1!$V:$AK,7,FALSE)</f>
        <v>9</v>
      </c>
      <c r="Y26" s="30">
        <f>VLOOKUP($A26,[1]Sheet1!$V:$AK,9,FALSE)</f>
        <v>0</v>
      </c>
      <c r="Z26" s="31">
        <f>VLOOKUP($A26,[1]Sheet1!$V:$AK,10,FALSE)</f>
        <v>0</v>
      </c>
      <c r="AA26" s="30">
        <f>VLOOKUP($A26,[1]Sheet1!$V:$AK,11,FALSE)</f>
        <v>0</v>
      </c>
      <c r="AB26" s="31">
        <f>VLOOKUP($A26,[1]Sheet1!$V:$AK,12,FALSE)</f>
        <v>0</v>
      </c>
      <c r="AC26" s="30">
        <f>VLOOKUP($A26,[1]Sheet1!$V:$AK,13,FALSE)</f>
        <v>0</v>
      </c>
      <c r="AD26" s="31">
        <f>VLOOKUP($A26,[1]Sheet1!$V:$AK,14,FALSE)</f>
        <v>0</v>
      </c>
      <c r="AE26" s="30">
        <f>VLOOKUP($A26,[1]Sheet1!$V:$AK,15,FALSE)</f>
        <v>0</v>
      </c>
      <c r="AF26" s="31">
        <f>VLOOKUP($A26,[1]Sheet1!$V:$AK,16,FALSE)</f>
        <v>0</v>
      </c>
      <c r="AG26" s="62">
        <f t="shared" si="15"/>
        <v>0</v>
      </c>
    </row>
    <row r="27" spans="1:35" s="6" customFormat="1" ht="60" customHeight="1" x14ac:dyDescent="0.25">
      <c r="A27" s="6" t="str">
        <f t="shared" si="13"/>
        <v>SMF4934BIZTAN-BEIGEAMZCOMREGSBD</v>
      </c>
      <c r="B27" s="93"/>
      <c r="C27" s="2" t="s">
        <v>107</v>
      </c>
      <c r="D27" s="2" t="s">
        <v>108</v>
      </c>
      <c r="E27" s="2" t="s">
        <v>25</v>
      </c>
      <c r="F27" s="2" t="s">
        <v>26</v>
      </c>
      <c r="G27" s="2" t="s">
        <v>58</v>
      </c>
      <c r="H27" s="2" t="s">
        <v>20</v>
      </c>
      <c r="I27" s="2" t="s">
        <v>68</v>
      </c>
      <c r="J27" s="2"/>
      <c r="K27" s="3">
        <v>12</v>
      </c>
      <c r="L27" s="2" t="s">
        <v>21</v>
      </c>
      <c r="M27" s="2" t="s">
        <v>22</v>
      </c>
      <c r="N27" s="4">
        <v>24.99</v>
      </c>
      <c r="O27" s="4">
        <f>+N27*0.4</f>
        <v>9.9960000000000004</v>
      </c>
      <c r="P27" s="35">
        <v>7.25</v>
      </c>
      <c r="Q27" s="21">
        <v>0</v>
      </c>
      <c r="R27" s="81">
        <f t="shared" si="14"/>
        <v>0</v>
      </c>
      <c r="S27" s="11"/>
      <c r="T27" s="70"/>
      <c r="U27" s="30">
        <f>VLOOKUP($A27,[1]Sheet1!$V:$AK,8,FALSE)</f>
        <v>0</v>
      </c>
      <c r="V27" s="30">
        <f>VLOOKUP($A27,[1]Sheet1!$V:$AK,2,FALSE)</f>
        <v>0</v>
      </c>
      <c r="W27" s="30">
        <f>VLOOKUP($A27,[1]Sheet1!$V:$AK,3,FALSE)</f>
        <v>12</v>
      </c>
      <c r="X27" s="30">
        <f>VLOOKUP($A27,[1]Sheet1!$V:$AK,7,FALSE)</f>
        <v>12</v>
      </c>
      <c r="Y27" s="30">
        <f>VLOOKUP($A27,[1]Sheet1!$V:$AK,9,FALSE)</f>
        <v>0</v>
      </c>
      <c r="Z27" s="31">
        <f>VLOOKUP($A27,[1]Sheet1!$V:$AK,10,FALSE)</f>
        <v>0</v>
      </c>
      <c r="AA27" s="30">
        <f>VLOOKUP($A27,[1]Sheet1!$V:$AK,11,FALSE)</f>
        <v>0</v>
      </c>
      <c r="AB27" s="31">
        <f>VLOOKUP($A27,[1]Sheet1!$V:$AK,12,FALSE)</f>
        <v>0</v>
      </c>
      <c r="AC27" s="30">
        <f>VLOOKUP($A27,[1]Sheet1!$V:$AK,13,FALSE)</f>
        <v>0</v>
      </c>
      <c r="AD27" s="31">
        <f>VLOOKUP($A27,[1]Sheet1!$V:$AK,14,FALSE)</f>
        <v>0</v>
      </c>
      <c r="AE27" s="30">
        <f>VLOOKUP($A27,[1]Sheet1!$V:$AK,15,FALSE)</f>
        <v>0</v>
      </c>
      <c r="AF27" s="31">
        <f>VLOOKUP($A27,[1]Sheet1!$V:$AK,16,FALSE)</f>
        <v>0</v>
      </c>
      <c r="AG27" s="62">
        <f t="shared" si="15"/>
        <v>0</v>
      </c>
      <c r="AH27" s="47"/>
      <c r="AI27" s="61"/>
    </row>
    <row r="28" spans="1:35" s="6" customFormat="1" ht="60" customHeight="1" x14ac:dyDescent="0.25">
      <c r="A28" s="6" t="str">
        <f t="shared" ref="A28:A32" si="16">_xlfn.CONCAT(C28,F28,G28,H28,M28)</f>
        <v>SMF0951AIZBLACKREGSBD</v>
      </c>
      <c r="B28" s="93"/>
      <c r="C28" s="2" t="s">
        <v>109</v>
      </c>
      <c r="D28" s="2" t="s">
        <v>110</v>
      </c>
      <c r="E28" s="2" t="s">
        <v>23</v>
      </c>
      <c r="F28" s="2" t="s">
        <v>24</v>
      </c>
      <c r="G28" s="2"/>
      <c r="H28" s="2" t="s">
        <v>20</v>
      </c>
      <c r="I28" s="2" t="s">
        <v>68</v>
      </c>
      <c r="J28" s="2"/>
      <c r="K28" s="3">
        <v>1</v>
      </c>
      <c r="L28" s="2"/>
      <c r="M28" s="2" t="s">
        <v>22</v>
      </c>
      <c r="N28" s="4">
        <v>33.99</v>
      </c>
      <c r="O28" s="4">
        <v>11.15</v>
      </c>
      <c r="P28" s="35">
        <v>7</v>
      </c>
      <c r="Q28" s="21">
        <v>0</v>
      </c>
      <c r="R28" s="81">
        <f t="shared" ref="R28:R32" si="17">Q28+S28</f>
        <v>0</v>
      </c>
      <c r="S28" s="11"/>
      <c r="T28" s="70"/>
      <c r="U28" s="30">
        <f>VLOOKUP($A28,[1]Sheet1!$V:$AK,8,FALSE)</f>
        <v>-21</v>
      </c>
      <c r="V28" s="30">
        <f>VLOOKUP($A28,[1]Sheet1!$V:$AK,2,FALSE)</f>
        <v>-21</v>
      </c>
      <c r="W28" s="30">
        <f>VLOOKUP($A28,[1]Sheet1!$V:$AK,3,FALSE)</f>
        <v>14</v>
      </c>
      <c r="X28" s="30">
        <f>VLOOKUP($A28,[1]Sheet1!$V:$AK,7,FALSE)</f>
        <v>35</v>
      </c>
      <c r="Y28" s="30">
        <f>VLOOKUP($A28,[1]Sheet1!$V:$AK,9,FALSE)</f>
        <v>0</v>
      </c>
      <c r="Z28" s="31">
        <f>VLOOKUP($A28,[1]Sheet1!$V:$AK,10,FALSE)</f>
        <v>0</v>
      </c>
      <c r="AA28" s="30">
        <f>VLOOKUP($A28,[1]Sheet1!$V:$AK,11,FALSE)</f>
        <v>0</v>
      </c>
      <c r="AB28" s="31">
        <f>VLOOKUP($A28,[1]Sheet1!$V:$AK,12,FALSE)</f>
        <v>0</v>
      </c>
      <c r="AC28" s="30">
        <f>VLOOKUP($A28,[1]Sheet1!$V:$AK,13,FALSE)</f>
        <v>0</v>
      </c>
      <c r="AD28" s="31">
        <f>VLOOKUP($A28,[1]Sheet1!$V:$AK,14,FALSE)</f>
        <v>0</v>
      </c>
      <c r="AE28" s="30">
        <f>VLOOKUP($A28,[1]Sheet1!$V:$AK,15,FALSE)</f>
        <v>0</v>
      </c>
      <c r="AF28" s="31">
        <f>VLOOKUP($A28,[1]Sheet1!$V:$AK,16,FALSE)</f>
        <v>0</v>
      </c>
      <c r="AG28" s="62">
        <f t="shared" ref="AG28:AG31" si="18">R28-U28</f>
        <v>21</v>
      </c>
      <c r="AH28" s="47"/>
      <c r="AI28" s="61"/>
    </row>
    <row r="29" spans="1:35" s="6" customFormat="1" ht="60" customHeight="1" x14ac:dyDescent="0.25">
      <c r="A29" s="6" t="str">
        <f t="shared" si="16"/>
        <v>SMF0951AIZBLACKAMZREGSBD</v>
      </c>
      <c r="B29" s="93"/>
      <c r="C29" s="2" t="s">
        <v>109</v>
      </c>
      <c r="D29" s="2" t="s">
        <v>110</v>
      </c>
      <c r="E29" s="2" t="s">
        <v>23</v>
      </c>
      <c r="F29" s="2" t="s">
        <v>24</v>
      </c>
      <c r="G29" s="2" t="s">
        <v>111</v>
      </c>
      <c r="H29" s="2" t="s">
        <v>20</v>
      </c>
      <c r="I29" s="2" t="s">
        <v>68</v>
      </c>
      <c r="J29" s="2"/>
      <c r="K29" s="3">
        <v>12</v>
      </c>
      <c r="L29" s="2" t="s">
        <v>21</v>
      </c>
      <c r="M29" s="2" t="s">
        <v>22</v>
      </c>
      <c r="N29" s="4">
        <v>33.99</v>
      </c>
      <c r="O29" s="4">
        <v>11.15</v>
      </c>
      <c r="P29" s="35">
        <v>7</v>
      </c>
      <c r="Q29" s="21">
        <v>0</v>
      </c>
      <c r="R29" s="81">
        <f t="shared" si="17"/>
        <v>0</v>
      </c>
      <c r="S29" s="11"/>
      <c r="T29" s="70"/>
      <c r="U29" s="30">
        <f>VLOOKUP($A29,[1]Sheet1!$V:$AK,8,FALSE)</f>
        <v>0</v>
      </c>
      <c r="V29" s="30">
        <f>VLOOKUP($A29,[1]Sheet1!$V:$AK,2,FALSE)</f>
        <v>0</v>
      </c>
      <c r="W29" s="30">
        <f>VLOOKUP($A29,[1]Sheet1!$V:$AK,3,FALSE)</f>
        <v>6</v>
      </c>
      <c r="X29" s="30">
        <f>VLOOKUP($A29,[1]Sheet1!$V:$AK,7,FALSE)</f>
        <v>6</v>
      </c>
      <c r="Y29" s="30">
        <f>VLOOKUP($A29,[1]Sheet1!$V:$AK,9,FALSE)</f>
        <v>0</v>
      </c>
      <c r="Z29" s="31">
        <f>VLOOKUP($A29,[1]Sheet1!$V:$AK,10,FALSE)</f>
        <v>0</v>
      </c>
      <c r="AA29" s="30">
        <f>VLOOKUP($A29,[1]Sheet1!$V:$AK,11,FALSE)</f>
        <v>0</v>
      </c>
      <c r="AB29" s="31">
        <f>VLOOKUP($A29,[1]Sheet1!$V:$AK,12,FALSE)</f>
        <v>0</v>
      </c>
      <c r="AC29" s="30">
        <f>VLOOKUP($A29,[1]Sheet1!$V:$AK,13,FALSE)</f>
        <v>0</v>
      </c>
      <c r="AD29" s="31">
        <f>VLOOKUP($A29,[1]Sheet1!$V:$AK,14,FALSE)</f>
        <v>0</v>
      </c>
      <c r="AE29" s="30">
        <f>VLOOKUP($A29,[1]Sheet1!$V:$AK,15,FALSE)</f>
        <v>0</v>
      </c>
      <c r="AF29" s="31">
        <f>VLOOKUP($A29,[1]Sheet1!$V:$AK,16,FALSE)</f>
        <v>0</v>
      </c>
      <c r="AG29" s="62">
        <f t="shared" si="18"/>
        <v>0</v>
      </c>
      <c r="AH29" s="47"/>
      <c r="AI29" s="61"/>
    </row>
    <row r="30" spans="1:35" s="6" customFormat="1" ht="60" customHeight="1" x14ac:dyDescent="0.25">
      <c r="A30" s="6" t="str">
        <f t="shared" si="16"/>
        <v>SMF0951AIZBLACKAMZCOMREGSBD</v>
      </c>
      <c r="B30" s="93"/>
      <c r="C30" s="2" t="s">
        <v>109</v>
      </c>
      <c r="D30" s="2" t="s">
        <v>110</v>
      </c>
      <c r="E30" s="2" t="s">
        <v>23</v>
      </c>
      <c r="F30" s="2" t="s">
        <v>24</v>
      </c>
      <c r="G30" s="2" t="s">
        <v>58</v>
      </c>
      <c r="H30" s="2" t="s">
        <v>20</v>
      </c>
      <c r="I30" s="2" t="s">
        <v>68</v>
      </c>
      <c r="J30" s="2"/>
      <c r="K30" s="3">
        <v>12</v>
      </c>
      <c r="L30" s="2" t="s">
        <v>21</v>
      </c>
      <c r="M30" s="2" t="s">
        <v>22</v>
      </c>
      <c r="N30" s="4">
        <v>33.99</v>
      </c>
      <c r="O30" s="4">
        <v>11.15</v>
      </c>
      <c r="P30" s="35">
        <v>7</v>
      </c>
      <c r="Q30" s="21">
        <v>0</v>
      </c>
      <c r="R30" s="81">
        <f t="shared" si="17"/>
        <v>0</v>
      </c>
      <c r="S30" s="11"/>
      <c r="T30" s="70"/>
      <c r="U30" s="30">
        <f>VLOOKUP($A30,[1]Sheet1!$V:$AK,8,FALSE)</f>
        <v>-1</v>
      </c>
      <c r="V30" s="30">
        <f>VLOOKUP($A30,[1]Sheet1!$V:$AK,2,FALSE)</f>
        <v>-1</v>
      </c>
      <c r="W30" s="30">
        <f>VLOOKUP($A30,[1]Sheet1!$V:$AK,3,FALSE)</f>
        <v>14</v>
      </c>
      <c r="X30" s="30">
        <f>VLOOKUP($A30,[1]Sheet1!$V:$AK,7,FALSE)</f>
        <v>15</v>
      </c>
      <c r="Y30" s="30">
        <f>VLOOKUP($A30,[1]Sheet1!$V:$AK,9,FALSE)</f>
        <v>0</v>
      </c>
      <c r="Z30" s="31">
        <f>VLOOKUP($A30,[1]Sheet1!$V:$AK,10,FALSE)</f>
        <v>0</v>
      </c>
      <c r="AA30" s="30">
        <f>VLOOKUP($A30,[1]Sheet1!$V:$AK,11,FALSE)</f>
        <v>0</v>
      </c>
      <c r="AB30" s="31">
        <f>VLOOKUP($A30,[1]Sheet1!$V:$AK,12,FALSE)</f>
        <v>0</v>
      </c>
      <c r="AC30" s="30">
        <f>VLOOKUP($A30,[1]Sheet1!$V:$AK,13,FALSE)</f>
        <v>0</v>
      </c>
      <c r="AD30" s="31">
        <f>VLOOKUP($A30,[1]Sheet1!$V:$AK,14,FALSE)</f>
        <v>0</v>
      </c>
      <c r="AE30" s="30">
        <f>VLOOKUP($A30,[1]Sheet1!$V:$AK,15,FALSE)</f>
        <v>0</v>
      </c>
      <c r="AF30" s="31">
        <f>VLOOKUP($A30,[1]Sheet1!$V:$AK,16,FALSE)</f>
        <v>0</v>
      </c>
      <c r="AG30" s="62">
        <f t="shared" si="18"/>
        <v>1</v>
      </c>
      <c r="AH30" s="47"/>
      <c r="AI30" s="61"/>
    </row>
    <row r="31" spans="1:35" s="6" customFormat="1" ht="60" customHeight="1" x14ac:dyDescent="0.25">
      <c r="A31" s="6" t="str">
        <f t="shared" si="16"/>
        <v>SMF0951AIZBROWNAMZCOMREGSBD</v>
      </c>
      <c r="B31" s="93"/>
      <c r="C31" s="2" t="s">
        <v>109</v>
      </c>
      <c r="D31" s="2" t="s">
        <v>110</v>
      </c>
      <c r="E31" s="2" t="s">
        <v>17</v>
      </c>
      <c r="F31" s="2" t="s">
        <v>18</v>
      </c>
      <c r="G31" s="2" t="s">
        <v>58</v>
      </c>
      <c r="H31" s="2" t="s">
        <v>20</v>
      </c>
      <c r="I31" s="2" t="s">
        <v>68</v>
      </c>
      <c r="J31" s="2"/>
      <c r="K31" s="3">
        <v>12</v>
      </c>
      <c r="L31" s="2" t="s">
        <v>21</v>
      </c>
      <c r="M31" s="2" t="s">
        <v>22</v>
      </c>
      <c r="N31" s="4">
        <v>33.99</v>
      </c>
      <c r="O31" s="4">
        <v>11.15</v>
      </c>
      <c r="P31" s="35">
        <v>7</v>
      </c>
      <c r="Q31" s="21">
        <v>0</v>
      </c>
      <c r="R31" s="81">
        <f t="shared" si="17"/>
        <v>0</v>
      </c>
      <c r="S31" s="11"/>
      <c r="T31" s="70"/>
      <c r="U31" s="30">
        <f>VLOOKUP($A31,[1]Sheet1!$V:$AK,8,FALSE)</f>
        <v>0</v>
      </c>
      <c r="V31" s="30">
        <f>VLOOKUP($A31,[1]Sheet1!$V:$AK,2,FALSE)</f>
        <v>0</v>
      </c>
      <c r="W31" s="30">
        <f>VLOOKUP($A31,[1]Sheet1!$V:$AK,3,FALSE)</f>
        <v>7</v>
      </c>
      <c r="X31" s="30">
        <f>VLOOKUP($A31,[1]Sheet1!$V:$AK,7,FALSE)</f>
        <v>7</v>
      </c>
      <c r="Y31" s="30">
        <f>VLOOKUP($A31,[1]Sheet1!$V:$AK,9,FALSE)</f>
        <v>0</v>
      </c>
      <c r="Z31" s="31">
        <f>VLOOKUP($A31,[1]Sheet1!$V:$AK,10,FALSE)</f>
        <v>0</v>
      </c>
      <c r="AA31" s="30">
        <f>VLOOKUP($A31,[1]Sheet1!$V:$AK,11,FALSE)</f>
        <v>0</v>
      </c>
      <c r="AB31" s="31">
        <f>VLOOKUP($A31,[1]Sheet1!$V:$AK,12,FALSE)</f>
        <v>0</v>
      </c>
      <c r="AC31" s="30">
        <f>VLOOKUP($A31,[1]Sheet1!$V:$AK,13,FALSE)</f>
        <v>0</v>
      </c>
      <c r="AD31" s="31">
        <f>VLOOKUP($A31,[1]Sheet1!$V:$AK,14,FALSE)</f>
        <v>0</v>
      </c>
      <c r="AE31" s="30">
        <f>VLOOKUP($A31,[1]Sheet1!$V:$AK,15,FALSE)</f>
        <v>0</v>
      </c>
      <c r="AF31" s="31">
        <f>VLOOKUP($A31,[1]Sheet1!$V:$AK,16,FALSE)</f>
        <v>0</v>
      </c>
      <c r="AG31" s="62">
        <f t="shared" si="18"/>
        <v>0</v>
      </c>
      <c r="AH31" s="47"/>
      <c r="AI31" s="61"/>
    </row>
    <row r="32" spans="1:35" s="6" customFormat="1" ht="60" customHeight="1" x14ac:dyDescent="0.25">
      <c r="A32" s="6" t="str">
        <f t="shared" si="16"/>
        <v>SMF0899AOPBLACKAMZCOMREGSBD</v>
      </c>
      <c r="B32" s="93"/>
      <c r="C32" s="2" t="s">
        <v>112</v>
      </c>
      <c r="D32" s="2" t="s">
        <v>113</v>
      </c>
      <c r="E32" s="2" t="s">
        <v>23</v>
      </c>
      <c r="F32" s="2" t="s">
        <v>24</v>
      </c>
      <c r="G32" s="2" t="s">
        <v>58</v>
      </c>
      <c r="H32" s="2" t="s">
        <v>20</v>
      </c>
      <c r="I32" s="2" t="s">
        <v>114</v>
      </c>
      <c r="J32" s="2"/>
      <c r="K32" s="3">
        <v>12</v>
      </c>
      <c r="L32" s="2" t="s">
        <v>35</v>
      </c>
      <c r="M32" s="2" t="s">
        <v>22</v>
      </c>
      <c r="N32" s="4">
        <v>40</v>
      </c>
      <c r="O32" s="4">
        <v>16</v>
      </c>
      <c r="P32" s="35">
        <v>7.25</v>
      </c>
      <c r="Q32" s="21">
        <v>0</v>
      </c>
      <c r="R32" s="81">
        <f t="shared" si="17"/>
        <v>0</v>
      </c>
      <c r="S32" s="11"/>
      <c r="T32" s="70"/>
      <c r="U32" s="30">
        <f>VLOOKUP($A32,[1]Sheet1!$V:$AK,8,FALSE)</f>
        <v>0</v>
      </c>
      <c r="V32" s="30">
        <f>VLOOKUP($A32,[1]Sheet1!$V:$AK,2,FALSE)</f>
        <v>0</v>
      </c>
      <c r="W32" s="30">
        <f>VLOOKUP($A32,[1]Sheet1!$V:$AK,3,FALSE)</f>
        <v>82</v>
      </c>
      <c r="X32" s="30">
        <f>VLOOKUP($A32,[1]Sheet1!$V:$AK,7,FALSE)</f>
        <v>82</v>
      </c>
      <c r="Y32" s="30">
        <f>VLOOKUP($A32,[1]Sheet1!$V:$AK,9,FALSE)</f>
        <v>0</v>
      </c>
      <c r="Z32" s="31">
        <f>VLOOKUP($A32,[1]Sheet1!$V:$AK,10,FALSE)</f>
        <v>0</v>
      </c>
      <c r="AA32" s="30">
        <f>VLOOKUP($A32,[1]Sheet1!$V:$AK,11,FALSE)</f>
        <v>0</v>
      </c>
      <c r="AB32" s="31">
        <f>VLOOKUP($A32,[1]Sheet1!$V:$AK,12,FALSE)</f>
        <v>0</v>
      </c>
      <c r="AC32" s="30">
        <f>VLOOKUP($A32,[1]Sheet1!$V:$AK,13,FALSE)</f>
        <v>0</v>
      </c>
      <c r="AD32" s="31">
        <f>VLOOKUP($A32,[1]Sheet1!$V:$AK,14,FALSE)</f>
        <v>0</v>
      </c>
      <c r="AE32" s="30">
        <f>VLOOKUP($A32,[1]Sheet1!$V:$AK,15,FALSE)</f>
        <v>0</v>
      </c>
      <c r="AF32" s="31">
        <f>VLOOKUP($A32,[1]Sheet1!$V:$AK,16,FALSE)</f>
        <v>0</v>
      </c>
      <c r="AG32" s="62">
        <f t="shared" ref="AG32" si="19">R32-U32</f>
        <v>0</v>
      </c>
      <c r="AH32" s="47"/>
      <c r="AI32" s="61"/>
    </row>
    <row r="33" spans="1:33" ht="65.849999999999994" customHeight="1" x14ac:dyDescent="0.25">
      <c r="A33" s="6" t="str">
        <f t="shared" ref="A33:A34" si="20">_xlfn.CONCAT(C33,F33,G33,H33,M33)</f>
        <v>SMF5951AGNCAMOUFLAGEXREGSBD</v>
      </c>
      <c r="B33" s="93"/>
      <c r="C33" s="2" t="s">
        <v>115</v>
      </c>
      <c r="D33" s="2" t="s">
        <v>116</v>
      </c>
      <c r="E33" s="2" t="s">
        <v>54</v>
      </c>
      <c r="F33" s="2" t="s">
        <v>55</v>
      </c>
      <c r="G33" s="2" t="s">
        <v>19</v>
      </c>
      <c r="H33" s="2" t="s">
        <v>20</v>
      </c>
      <c r="I33" s="2" t="s">
        <v>117</v>
      </c>
      <c r="J33" s="2"/>
      <c r="K33" s="3">
        <v>12</v>
      </c>
      <c r="L33" s="2" t="s">
        <v>21</v>
      </c>
      <c r="M33" s="2" t="s">
        <v>22</v>
      </c>
      <c r="N33" s="4">
        <v>40</v>
      </c>
      <c r="O33" s="4">
        <f t="shared" ref="O33:O34" si="21">+N33*0.4</f>
        <v>16</v>
      </c>
      <c r="P33" s="35">
        <v>7.5</v>
      </c>
      <c r="Q33" s="21">
        <v>0</v>
      </c>
      <c r="R33" s="81">
        <f t="shared" ref="R33:R34" si="22">Q33+S33</f>
        <v>0</v>
      </c>
      <c r="S33" s="11"/>
      <c r="T33" s="8"/>
      <c r="U33" s="30">
        <f>VLOOKUP($A33,[1]Sheet1!$V:$AK,8,FALSE)</f>
        <v>0</v>
      </c>
      <c r="V33" s="30">
        <f>VLOOKUP($A33,[1]Sheet1!$V:$AK,2,FALSE)</f>
        <v>0</v>
      </c>
      <c r="W33" s="30">
        <f>VLOOKUP($A33,[1]Sheet1!$V:$AK,3,FALSE)</f>
        <v>13</v>
      </c>
      <c r="X33" s="30">
        <f>VLOOKUP($A33,[1]Sheet1!$V:$AK,7,FALSE)</f>
        <v>13</v>
      </c>
      <c r="Y33" s="30">
        <f>VLOOKUP($A33,[1]Sheet1!$V:$AK,9,FALSE)</f>
        <v>0</v>
      </c>
      <c r="Z33" s="31">
        <f>VLOOKUP($A33,[1]Sheet1!$V:$AK,10,FALSE)</f>
        <v>0</v>
      </c>
      <c r="AA33" s="30">
        <f>VLOOKUP($A33,[1]Sheet1!$V:$AK,11,FALSE)</f>
        <v>0</v>
      </c>
      <c r="AB33" s="31">
        <f>VLOOKUP($A33,[1]Sheet1!$V:$AK,12,FALSE)</f>
        <v>0</v>
      </c>
      <c r="AC33" s="30">
        <f>VLOOKUP($A33,[1]Sheet1!$V:$AK,13,FALSE)</f>
        <v>0</v>
      </c>
      <c r="AD33" s="31">
        <f>VLOOKUP($A33,[1]Sheet1!$V:$AK,14,FALSE)</f>
        <v>0</v>
      </c>
      <c r="AE33" s="30">
        <f>VLOOKUP($A33,[1]Sheet1!$V:$AK,15,FALSE)</f>
        <v>0</v>
      </c>
      <c r="AF33" s="31">
        <f>VLOOKUP($A33,[1]Sheet1!$V:$AK,16,FALSE)</f>
        <v>0</v>
      </c>
      <c r="AG33" s="62">
        <f t="shared" ref="AG33:AG34" si="23">R33-U33</f>
        <v>0</v>
      </c>
    </row>
    <row r="34" spans="1:33" ht="65.849999999999994" customHeight="1" x14ac:dyDescent="0.25">
      <c r="A34" s="6" t="str">
        <f t="shared" si="20"/>
        <v>SMF5952AGNGREYXREGSBD</v>
      </c>
      <c r="B34" s="93"/>
      <c r="C34" s="2" t="s">
        <v>118</v>
      </c>
      <c r="D34" s="2" t="s">
        <v>116</v>
      </c>
      <c r="E34" s="2" t="s">
        <v>29</v>
      </c>
      <c r="F34" s="2" t="s">
        <v>30</v>
      </c>
      <c r="G34" s="2" t="s">
        <v>19</v>
      </c>
      <c r="H34" s="2" t="s">
        <v>20</v>
      </c>
      <c r="I34" s="2" t="s">
        <v>117</v>
      </c>
      <c r="J34" s="2"/>
      <c r="K34" s="3">
        <v>12</v>
      </c>
      <c r="L34" s="2" t="s">
        <v>21</v>
      </c>
      <c r="M34" s="2" t="s">
        <v>22</v>
      </c>
      <c r="N34" s="4">
        <v>40</v>
      </c>
      <c r="O34" s="4">
        <f t="shared" si="21"/>
        <v>16</v>
      </c>
      <c r="P34" s="35">
        <v>7.5</v>
      </c>
      <c r="Q34" s="21">
        <v>0</v>
      </c>
      <c r="R34" s="81">
        <f t="shared" si="22"/>
        <v>0</v>
      </c>
      <c r="S34" s="11"/>
      <c r="T34" s="8"/>
      <c r="U34" s="30">
        <f>VLOOKUP($A34,[1]Sheet1!$V:$AK,8,FALSE)</f>
        <v>0</v>
      </c>
      <c r="V34" s="30">
        <f>VLOOKUP($A34,[1]Sheet1!$V:$AK,2,FALSE)</f>
        <v>0</v>
      </c>
      <c r="W34" s="30">
        <f>VLOOKUP($A34,[1]Sheet1!$V:$AK,3,FALSE)</f>
        <v>72</v>
      </c>
      <c r="X34" s="30">
        <f>VLOOKUP($A34,[1]Sheet1!$V:$AK,7,FALSE)</f>
        <v>72</v>
      </c>
      <c r="Y34" s="30">
        <f>VLOOKUP($A34,[1]Sheet1!$V:$AK,9,FALSE)</f>
        <v>0</v>
      </c>
      <c r="Z34" s="31">
        <f>VLOOKUP($A34,[1]Sheet1!$V:$AK,10,FALSE)</f>
        <v>0</v>
      </c>
      <c r="AA34" s="30">
        <f>VLOOKUP($A34,[1]Sheet1!$V:$AK,11,FALSE)</f>
        <v>0</v>
      </c>
      <c r="AB34" s="31">
        <f>VLOOKUP($A34,[1]Sheet1!$V:$AK,12,FALSE)</f>
        <v>0</v>
      </c>
      <c r="AC34" s="30">
        <f>VLOOKUP($A34,[1]Sheet1!$V:$AK,13,FALSE)</f>
        <v>0</v>
      </c>
      <c r="AD34" s="31">
        <f>VLOOKUP($A34,[1]Sheet1!$V:$AK,14,FALSE)</f>
        <v>0</v>
      </c>
      <c r="AE34" s="30">
        <f>VLOOKUP($A34,[1]Sheet1!$V:$AK,15,FALSE)</f>
        <v>0</v>
      </c>
      <c r="AF34" s="31">
        <f>VLOOKUP($A34,[1]Sheet1!$V:$AK,16,FALSE)</f>
        <v>0</v>
      </c>
      <c r="AG34" s="62">
        <f t="shared" si="23"/>
        <v>0</v>
      </c>
    </row>
    <row r="35" spans="1:33" ht="22.5" customHeight="1" x14ac:dyDescent="0.25">
      <c r="Q35" s="77">
        <f>SUM(Q2:Q34)</f>
        <v>30</v>
      </c>
      <c r="R35" s="77">
        <f>SUM(R2:R34)</f>
        <v>30</v>
      </c>
      <c r="S35" s="77">
        <f>SUM(S2:S34)</f>
        <v>0</v>
      </c>
    </row>
  </sheetData>
  <autoFilter ref="A1:AI35"/>
  <sortState ref="A1:AI34">
    <sortCondition ref="I1:I34"/>
    <sortCondition ref="C1:C34"/>
  </sortState>
  <phoneticPr fontId="17" type="noConversion"/>
  <conditionalFormatting sqref="A1:A1048576">
    <cfRule type="duplicateValues" dxfId="9" priority="1"/>
    <cfRule type="duplicateValues" dxfId="8" priority="2"/>
    <cfRule type="duplicateValues" dxfId="7" priority="3"/>
  </conditionalFormatting>
  <pageMargins left="0.2" right="0.2" top="0.25" bottom="0.25" header="0.3" footer="0.3"/>
  <pageSetup scale="2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7"/>
  <sheetViews>
    <sheetView showGridLines="0" tabSelected="1" topLeftCell="B1" zoomScale="70" zoomScaleNormal="70" workbookViewId="0">
      <pane ySplit="1" topLeftCell="A2" activePane="bottomLeft" state="frozen"/>
      <selection activeCell="B2" sqref="B2"/>
      <selection pane="bottomLeft" activeCell="P1" sqref="P1:P1048576"/>
    </sheetView>
  </sheetViews>
  <sheetFormatPr defaultColWidth="9.42578125" defaultRowHeight="15.75" x14ac:dyDescent="0.25"/>
  <cols>
    <col min="1" max="1" width="29.42578125" style="39" hidden="1" customWidth="1"/>
    <col min="2" max="2" width="19.5703125" style="32" customWidth="1"/>
    <col min="3" max="3" width="20.5703125" style="32" customWidth="1"/>
    <col min="4" max="4" width="29.28515625" style="32" customWidth="1"/>
    <col min="5" max="5" width="20.42578125" style="32" hidden="1" customWidth="1"/>
    <col min="6" max="6" width="21.42578125" style="32" customWidth="1"/>
    <col min="7" max="7" width="0.140625" style="32" customWidth="1"/>
    <col min="8" max="8" width="17.5703125" style="32" hidden="1" customWidth="1"/>
    <col min="9" max="9" width="13.7109375" style="32" customWidth="1"/>
    <col min="10" max="10" width="24.42578125" style="32" hidden="1" customWidth="1"/>
    <col min="11" max="11" width="0.42578125" style="32" customWidth="1"/>
    <col min="12" max="12" width="22.42578125" style="32" customWidth="1"/>
    <col min="13" max="13" width="19.42578125" style="32" hidden="1" customWidth="1"/>
    <col min="14" max="14" width="15.5703125" style="32" customWidth="1"/>
    <col min="15" max="15" width="16" style="32" hidden="1" customWidth="1"/>
    <col min="16" max="16" width="16.5703125" style="44" customWidth="1"/>
    <col min="17" max="17" width="0.28515625" style="44" customWidth="1"/>
    <col min="18" max="18" width="14.5703125" style="46" hidden="1" customWidth="1"/>
    <col min="19" max="19" width="15.42578125" style="45" hidden="1" customWidth="1"/>
    <col min="20" max="20" width="15.42578125" style="46" hidden="1" customWidth="1"/>
    <col min="21" max="21" width="15" style="45" hidden="1" customWidth="1"/>
    <col min="22" max="22" width="14" style="41" hidden="1" customWidth="1"/>
    <col min="23" max="24" width="13.5703125" style="32" hidden="1" customWidth="1"/>
    <col min="25" max="25" width="17.42578125" style="32" hidden="1" customWidth="1"/>
    <col min="26" max="26" width="12.42578125" style="32" hidden="1" customWidth="1"/>
    <col min="27" max="27" width="18.5703125" style="40" hidden="1" customWidth="1"/>
    <col min="28" max="28" width="13.42578125" style="32" hidden="1" customWidth="1"/>
    <col min="29" max="29" width="18.42578125" style="40" hidden="1" customWidth="1"/>
    <col min="30" max="30" width="12.42578125" style="32" hidden="1" customWidth="1"/>
    <col min="31" max="33" width="17.42578125" style="40" hidden="1" customWidth="1"/>
    <col min="34" max="34" width="22.42578125" style="32" hidden="1" customWidth="1"/>
    <col min="35" max="35" width="33" style="32" hidden="1" customWidth="1"/>
    <col min="36" max="36" width="17.5703125" style="32" customWidth="1"/>
    <col min="37" max="37" width="14.5703125" style="39" customWidth="1"/>
    <col min="38" max="38" width="17.42578125" style="39" customWidth="1"/>
    <col min="39" max="39" width="15.42578125" style="39" customWidth="1"/>
    <col min="40" max="16384" width="9.42578125" style="39"/>
  </cols>
  <sheetData>
    <row r="1" spans="1:36" s="38" customFormat="1" ht="56.25" customHeight="1" x14ac:dyDescent="0.25">
      <c r="A1" s="38" t="s">
        <v>32</v>
      </c>
      <c r="B1" s="100" t="s">
        <v>1</v>
      </c>
      <c r="C1" s="101" t="s">
        <v>119</v>
      </c>
      <c r="D1" s="101" t="s">
        <v>120</v>
      </c>
      <c r="E1" s="12" t="s">
        <v>3</v>
      </c>
      <c r="F1" s="101" t="s">
        <v>121</v>
      </c>
      <c r="G1" s="12" t="s">
        <v>4</v>
      </c>
      <c r="H1" s="101"/>
      <c r="I1" s="101" t="s">
        <v>122</v>
      </c>
      <c r="J1" s="12" t="s">
        <v>47</v>
      </c>
      <c r="K1" s="12"/>
      <c r="L1" s="101" t="s">
        <v>123</v>
      </c>
      <c r="M1" s="12"/>
      <c r="N1" s="101" t="s">
        <v>6</v>
      </c>
      <c r="O1" s="12"/>
      <c r="P1" s="102" t="s">
        <v>78</v>
      </c>
      <c r="Q1" s="13"/>
      <c r="R1" s="22" t="s">
        <v>124</v>
      </c>
      <c r="S1" s="10" t="s">
        <v>125</v>
      </c>
      <c r="T1" s="22" t="s">
        <v>126</v>
      </c>
      <c r="U1" s="10" t="s">
        <v>127</v>
      </c>
      <c r="V1" s="71" t="s">
        <v>8</v>
      </c>
      <c r="W1" s="72" t="s">
        <v>9</v>
      </c>
      <c r="X1" s="72" t="s">
        <v>81</v>
      </c>
      <c r="Y1" s="72" t="s">
        <v>82</v>
      </c>
      <c r="Z1" s="72" t="s">
        <v>10</v>
      </c>
      <c r="AA1" s="73" t="s">
        <v>11</v>
      </c>
      <c r="AB1" s="72" t="s">
        <v>12</v>
      </c>
      <c r="AC1" s="73" t="s">
        <v>13</v>
      </c>
      <c r="AD1" s="72" t="s">
        <v>14</v>
      </c>
      <c r="AE1" s="73" t="s">
        <v>15</v>
      </c>
      <c r="AF1" s="25" t="s">
        <v>83</v>
      </c>
      <c r="AG1" s="26" t="s">
        <v>84</v>
      </c>
      <c r="AH1" s="32" t="s">
        <v>16</v>
      </c>
      <c r="AI1" s="32"/>
      <c r="AJ1" s="42"/>
    </row>
    <row r="2" spans="1:36" ht="72" customHeight="1" x14ac:dyDescent="0.25">
      <c r="A2" s="39" t="e">
        <f t="shared" ref="A2:A6" ca="1" si="0">_xlfn.CONCAT(C2,F2,G2,H2,M2)</f>
        <v>#NAME?</v>
      </c>
      <c r="B2" s="14"/>
      <c r="C2" s="15" t="s">
        <v>128</v>
      </c>
      <c r="D2" s="15" t="s">
        <v>129</v>
      </c>
      <c r="E2" s="15" t="s">
        <v>27</v>
      </c>
      <c r="F2" s="15" t="s">
        <v>28</v>
      </c>
      <c r="G2" s="15" t="s">
        <v>58</v>
      </c>
      <c r="H2" s="15"/>
      <c r="I2" s="15" t="s">
        <v>87</v>
      </c>
      <c r="J2" s="15"/>
      <c r="K2" s="16"/>
      <c r="L2" s="15" t="s">
        <v>35</v>
      </c>
      <c r="M2" s="15"/>
      <c r="N2" s="17">
        <v>38</v>
      </c>
      <c r="O2" s="17"/>
      <c r="P2" s="20">
        <v>368</v>
      </c>
      <c r="Q2" s="80"/>
      <c r="R2" s="33"/>
      <c r="S2" s="19"/>
      <c r="T2" s="33"/>
      <c r="U2" s="76"/>
      <c r="V2" s="30" t="e">
        <f ca="1">VLOOKUP($A2,[1]Sheet1!$V:$AK,8,FALSE)</f>
        <v>#NAME?</v>
      </c>
      <c r="W2" s="30" t="e">
        <f ca="1">VLOOKUP($A2,[1]Sheet1!$V:$AK,2,FALSE)</f>
        <v>#NAME?</v>
      </c>
      <c r="X2" s="30" t="e">
        <f ca="1">VLOOKUP($A2,[1]Sheet1!$V:$AK,3,FALSE)</f>
        <v>#NAME?</v>
      </c>
      <c r="Y2" s="30" t="e">
        <f ca="1">VLOOKUP($A2,[1]Sheet1!$V:$AK,7,FALSE)</f>
        <v>#NAME?</v>
      </c>
      <c r="Z2" s="30" t="e">
        <f ca="1">VLOOKUP($A2,[1]Sheet1!$V:$AK,9,FALSE)</f>
        <v>#NAME?</v>
      </c>
      <c r="AA2" s="31" t="e">
        <f ca="1">VLOOKUP($A2,[1]Sheet1!$V:$AK,10,FALSE)</f>
        <v>#NAME?</v>
      </c>
      <c r="AB2" s="30" t="e">
        <f ca="1">VLOOKUP($A2,[1]Sheet1!$V:$AK,11,FALSE)</f>
        <v>#NAME?</v>
      </c>
      <c r="AC2" s="31" t="e">
        <f ca="1">VLOOKUP($A2,[1]Sheet1!$V:$AK,12,FALSE)</f>
        <v>#NAME?</v>
      </c>
      <c r="AD2" s="30" t="e">
        <f ca="1">VLOOKUP($A2,[1]Sheet1!$V:$AK,13,FALSE)</f>
        <v>#NAME?</v>
      </c>
      <c r="AE2" s="31" t="e">
        <f ca="1">VLOOKUP($A2,[1]Sheet1!$V:$AK,14,FALSE)</f>
        <v>#NAME?</v>
      </c>
      <c r="AF2" s="30" t="e">
        <f ca="1">VLOOKUP($A2,[1]Sheet1!$V:$AK,15,FALSE)</f>
        <v>#NAME?</v>
      </c>
      <c r="AG2" s="31" t="e">
        <f ca="1">VLOOKUP($A2,[1]Sheet1!$V:$AK,16,FALSE)</f>
        <v>#NAME?</v>
      </c>
      <c r="AH2" s="44" t="e">
        <f t="shared" ref="AH2:AH6" ca="1" si="1">Q2-V2</f>
        <v>#NAME?</v>
      </c>
    </row>
    <row r="3" spans="1:36" ht="72" customHeight="1" x14ac:dyDescent="0.25">
      <c r="A3" s="39" t="e">
        <f t="shared" ca="1" si="0"/>
        <v>#NAME?</v>
      </c>
      <c r="B3" s="14"/>
      <c r="C3" s="15" t="s">
        <v>128</v>
      </c>
      <c r="D3" s="15" t="s">
        <v>129</v>
      </c>
      <c r="E3" s="15" t="s">
        <v>27</v>
      </c>
      <c r="F3" s="15" t="s">
        <v>28</v>
      </c>
      <c r="G3" s="15"/>
      <c r="H3" s="15"/>
      <c r="I3" s="15" t="s">
        <v>87</v>
      </c>
      <c r="J3" s="15"/>
      <c r="K3" s="16"/>
      <c r="L3" s="15" t="s">
        <v>35</v>
      </c>
      <c r="M3" s="15"/>
      <c r="N3" s="17">
        <v>38</v>
      </c>
      <c r="O3" s="17"/>
      <c r="P3" s="20">
        <v>25</v>
      </c>
      <c r="Q3" s="80"/>
      <c r="R3" s="33"/>
      <c r="S3" s="19"/>
      <c r="T3" s="33"/>
      <c r="U3" s="76"/>
      <c r="V3" s="30" t="e">
        <f ca="1">VLOOKUP($A3,[1]Sheet1!$V:$AK,8,FALSE)</f>
        <v>#NAME?</v>
      </c>
      <c r="W3" s="30" t="e">
        <f ca="1">VLOOKUP($A3,[1]Sheet1!$V:$AK,2,FALSE)</f>
        <v>#NAME?</v>
      </c>
      <c r="X3" s="30" t="e">
        <f ca="1">VLOOKUP($A3,[1]Sheet1!$V:$AK,3,FALSE)</f>
        <v>#NAME?</v>
      </c>
      <c r="Y3" s="30" t="e">
        <f ca="1">VLOOKUP($A3,[1]Sheet1!$V:$AK,7,FALSE)</f>
        <v>#NAME?</v>
      </c>
      <c r="Z3" s="30" t="e">
        <f ca="1">VLOOKUP($A3,[1]Sheet1!$V:$AK,9,FALSE)</f>
        <v>#NAME?</v>
      </c>
      <c r="AA3" s="31" t="e">
        <f ca="1">VLOOKUP($A3,[1]Sheet1!$V:$AK,10,FALSE)</f>
        <v>#NAME?</v>
      </c>
      <c r="AB3" s="30" t="e">
        <f ca="1">VLOOKUP($A3,[1]Sheet1!$V:$AK,11,FALSE)</f>
        <v>#NAME?</v>
      </c>
      <c r="AC3" s="31" t="e">
        <f ca="1">VLOOKUP($A3,[1]Sheet1!$V:$AK,12,FALSE)</f>
        <v>#NAME?</v>
      </c>
      <c r="AD3" s="30" t="e">
        <f ca="1">VLOOKUP($A3,[1]Sheet1!$V:$AK,13,FALSE)</f>
        <v>#NAME?</v>
      </c>
      <c r="AE3" s="31" t="e">
        <f ca="1">VLOOKUP($A3,[1]Sheet1!$V:$AK,14,FALSE)</f>
        <v>#NAME?</v>
      </c>
      <c r="AF3" s="30" t="e">
        <f ca="1">VLOOKUP($A3,[1]Sheet1!$V:$AK,15,FALSE)</f>
        <v>#NAME?</v>
      </c>
      <c r="AG3" s="31" t="e">
        <f ca="1">VLOOKUP($A3,[1]Sheet1!$V:$AK,16,FALSE)</f>
        <v>#NAME?</v>
      </c>
      <c r="AH3" s="44" t="e">
        <f t="shared" ca="1" si="1"/>
        <v>#NAME?</v>
      </c>
    </row>
    <row r="4" spans="1:36" ht="72" customHeight="1" x14ac:dyDescent="0.25">
      <c r="A4" s="39" t="e">
        <f t="shared" ca="1" si="0"/>
        <v>#NAME?</v>
      </c>
      <c r="B4" s="14"/>
      <c r="C4" s="15" t="s">
        <v>130</v>
      </c>
      <c r="D4" s="15" t="s">
        <v>129</v>
      </c>
      <c r="E4" s="15" t="s">
        <v>29</v>
      </c>
      <c r="F4" s="15" t="s">
        <v>30</v>
      </c>
      <c r="G4" s="37" t="s">
        <v>58</v>
      </c>
      <c r="H4" s="15"/>
      <c r="I4" s="15" t="s">
        <v>87</v>
      </c>
      <c r="J4" s="15"/>
      <c r="K4" s="16"/>
      <c r="L4" s="15" t="s">
        <v>35</v>
      </c>
      <c r="M4" s="15"/>
      <c r="N4" s="17">
        <v>38</v>
      </c>
      <c r="O4" s="17"/>
      <c r="P4" s="20">
        <v>688</v>
      </c>
      <c r="Q4" s="80"/>
      <c r="R4" s="33"/>
      <c r="S4" s="19"/>
      <c r="T4" s="33"/>
      <c r="U4" s="76"/>
      <c r="V4" s="30" t="e">
        <f ca="1">VLOOKUP($A4,[1]Sheet1!$V:$AK,8,FALSE)</f>
        <v>#NAME?</v>
      </c>
      <c r="W4" s="30" t="e">
        <f ca="1">VLOOKUP($A4,[1]Sheet1!$V:$AK,2,FALSE)</f>
        <v>#NAME?</v>
      </c>
      <c r="X4" s="30" t="e">
        <f ca="1">VLOOKUP($A4,[1]Sheet1!$V:$AK,3,FALSE)</f>
        <v>#NAME?</v>
      </c>
      <c r="Y4" s="30" t="e">
        <f ca="1">VLOOKUP($A4,[1]Sheet1!$V:$AK,7,FALSE)</f>
        <v>#NAME?</v>
      </c>
      <c r="Z4" s="30" t="e">
        <f ca="1">VLOOKUP($A4,[1]Sheet1!$V:$AK,9,FALSE)</f>
        <v>#NAME?</v>
      </c>
      <c r="AA4" s="31" t="e">
        <f ca="1">VLOOKUP($A4,[1]Sheet1!$V:$AK,10,FALSE)</f>
        <v>#NAME?</v>
      </c>
      <c r="AB4" s="30" t="e">
        <f ca="1">VLOOKUP($A4,[1]Sheet1!$V:$AK,11,FALSE)</f>
        <v>#NAME?</v>
      </c>
      <c r="AC4" s="31" t="e">
        <f ca="1">VLOOKUP($A4,[1]Sheet1!$V:$AK,12,FALSE)</f>
        <v>#NAME?</v>
      </c>
      <c r="AD4" s="30" t="e">
        <f ca="1">VLOOKUP($A4,[1]Sheet1!$V:$AK,13,FALSE)</f>
        <v>#NAME?</v>
      </c>
      <c r="AE4" s="31" t="e">
        <f ca="1">VLOOKUP($A4,[1]Sheet1!$V:$AK,14,FALSE)</f>
        <v>#NAME?</v>
      </c>
      <c r="AF4" s="30" t="e">
        <f ca="1">VLOOKUP($A4,[1]Sheet1!$V:$AK,15,FALSE)</f>
        <v>#NAME?</v>
      </c>
      <c r="AG4" s="31" t="e">
        <f ca="1">VLOOKUP($A4,[1]Sheet1!$V:$AK,16,FALSE)</f>
        <v>#NAME?</v>
      </c>
      <c r="AH4" s="44" t="e">
        <f t="shared" ca="1" si="1"/>
        <v>#NAME?</v>
      </c>
    </row>
    <row r="5" spans="1:36" ht="72" customHeight="1" x14ac:dyDescent="0.25">
      <c r="A5" s="39" t="e">
        <f t="shared" ca="1" si="0"/>
        <v>#NAME?</v>
      </c>
      <c r="B5" s="14"/>
      <c r="C5" s="15" t="s">
        <v>130</v>
      </c>
      <c r="D5" s="15" t="s">
        <v>129</v>
      </c>
      <c r="E5" s="15" t="s">
        <v>131</v>
      </c>
      <c r="F5" s="15" t="s">
        <v>132</v>
      </c>
      <c r="G5" s="37" t="s">
        <v>58</v>
      </c>
      <c r="H5" s="15"/>
      <c r="I5" s="15" t="s">
        <v>87</v>
      </c>
      <c r="J5" s="15"/>
      <c r="K5" s="16"/>
      <c r="L5" s="15" t="s">
        <v>35</v>
      </c>
      <c r="M5" s="15"/>
      <c r="N5" s="17">
        <v>38</v>
      </c>
      <c r="O5" s="17"/>
      <c r="P5" s="20">
        <v>610</v>
      </c>
      <c r="Q5" s="80"/>
      <c r="R5" s="33"/>
      <c r="S5" s="19"/>
      <c r="T5" s="33"/>
      <c r="U5" s="76"/>
      <c r="V5" s="30" t="e">
        <f ca="1">VLOOKUP($A5,[1]Sheet1!$V:$AK,8,FALSE)</f>
        <v>#NAME?</v>
      </c>
      <c r="W5" s="30" t="e">
        <f ca="1">VLOOKUP($A5,[1]Sheet1!$V:$AK,2,FALSE)</f>
        <v>#NAME?</v>
      </c>
      <c r="X5" s="30" t="e">
        <f ca="1">VLOOKUP($A5,[1]Sheet1!$V:$AK,3,FALSE)</f>
        <v>#NAME?</v>
      </c>
      <c r="Y5" s="30" t="e">
        <f ca="1">VLOOKUP($A5,[1]Sheet1!$V:$AK,7,FALSE)</f>
        <v>#NAME?</v>
      </c>
      <c r="Z5" s="30" t="e">
        <f ca="1">VLOOKUP($A5,[1]Sheet1!$V:$AK,9,FALSE)</f>
        <v>#NAME?</v>
      </c>
      <c r="AA5" s="31" t="e">
        <f ca="1">VLOOKUP($A5,[1]Sheet1!$V:$AK,10,FALSE)</f>
        <v>#NAME?</v>
      </c>
      <c r="AB5" s="30" t="e">
        <f ca="1">VLOOKUP($A5,[1]Sheet1!$V:$AK,11,FALSE)</f>
        <v>#NAME?</v>
      </c>
      <c r="AC5" s="31" t="e">
        <f ca="1">VLOOKUP($A5,[1]Sheet1!$V:$AK,12,FALSE)</f>
        <v>#NAME?</v>
      </c>
      <c r="AD5" s="30" t="e">
        <f ca="1">VLOOKUP($A5,[1]Sheet1!$V:$AK,13,FALSE)</f>
        <v>#NAME?</v>
      </c>
      <c r="AE5" s="31" t="e">
        <f ca="1">VLOOKUP($A5,[1]Sheet1!$V:$AK,14,FALSE)</f>
        <v>#NAME?</v>
      </c>
      <c r="AF5" s="30" t="e">
        <f ca="1">VLOOKUP($A5,[1]Sheet1!$V:$AK,15,FALSE)</f>
        <v>#NAME?</v>
      </c>
      <c r="AG5" s="31" t="e">
        <f ca="1">VLOOKUP($A5,[1]Sheet1!$V:$AK,16,FALSE)</f>
        <v>#NAME?</v>
      </c>
      <c r="AH5" s="44" t="e">
        <f t="shared" ca="1" si="1"/>
        <v>#NAME?</v>
      </c>
    </row>
    <row r="6" spans="1:36" ht="66" customHeight="1" x14ac:dyDescent="0.25">
      <c r="A6" s="39" t="e">
        <f t="shared" ca="1" si="0"/>
        <v>#NAME?</v>
      </c>
      <c r="B6" s="14"/>
      <c r="C6" s="15" t="s">
        <v>130</v>
      </c>
      <c r="D6" s="15" t="s">
        <v>129</v>
      </c>
      <c r="E6" s="15" t="s">
        <v>131</v>
      </c>
      <c r="F6" s="15" t="s">
        <v>132</v>
      </c>
      <c r="G6" s="15"/>
      <c r="H6" s="15"/>
      <c r="I6" s="15" t="s">
        <v>87</v>
      </c>
      <c r="J6" s="15"/>
      <c r="K6" s="16"/>
      <c r="L6" s="15" t="s">
        <v>35</v>
      </c>
      <c r="M6" s="15"/>
      <c r="N6" s="17">
        <v>38</v>
      </c>
      <c r="O6" s="17"/>
      <c r="P6" s="20">
        <v>27</v>
      </c>
      <c r="Q6" s="80"/>
      <c r="R6" s="33"/>
      <c r="S6" s="19"/>
      <c r="T6" s="33"/>
      <c r="U6" s="76"/>
      <c r="V6" s="30" t="e">
        <f ca="1">VLOOKUP($A6,[1]Sheet1!$V:$AK,8,FALSE)</f>
        <v>#NAME?</v>
      </c>
      <c r="W6" s="30" t="e">
        <f ca="1">VLOOKUP($A6,[1]Sheet1!$V:$AK,2,FALSE)</f>
        <v>#NAME?</v>
      </c>
      <c r="X6" s="30" t="e">
        <f ca="1">VLOOKUP($A6,[1]Sheet1!$V:$AK,3,FALSE)</f>
        <v>#NAME?</v>
      </c>
      <c r="Y6" s="30" t="e">
        <f ca="1">VLOOKUP($A6,[1]Sheet1!$V:$AK,7,FALSE)</f>
        <v>#NAME?</v>
      </c>
      <c r="Z6" s="30" t="e">
        <f ca="1">VLOOKUP($A6,[1]Sheet1!$V:$AK,9,FALSE)</f>
        <v>#NAME?</v>
      </c>
      <c r="AA6" s="31" t="e">
        <f ca="1">VLOOKUP($A6,[1]Sheet1!$V:$AK,10,FALSE)</f>
        <v>#NAME?</v>
      </c>
      <c r="AB6" s="30" t="e">
        <f ca="1">VLOOKUP($A6,[1]Sheet1!$V:$AK,11,FALSE)</f>
        <v>#NAME?</v>
      </c>
      <c r="AC6" s="31" t="e">
        <f ca="1">VLOOKUP($A6,[1]Sheet1!$V:$AK,12,FALSE)</f>
        <v>#NAME?</v>
      </c>
      <c r="AD6" s="30" t="e">
        <f ca="1">VLOOKUP($A6,[1]Sheet1!$V:$AK,13,FALSE)</f>
        <v>#NAME?</v>
      </c>
      <c r="AE6" s="31" t="e">
        <f ca="1">VLOOKUP($A6,[1]Sheet1!$V:$AK,14,FALSE)</f>
        <v>#NAME?</v>
      </c>
      <c r="AF6" s="30" t="e">
        <f ca="1">VLOOKUP($A6,[1]Sheet1!$V:$AK,15,FALSE)</f>
        <v>#NAME?</v>
      </c>
      <c r="AG6" s="31" t="e">
        <f ca="1">VLOOKUP($A6,[1]Sheet1!$V:$AK,16,FALSE)</f>
        <v>#NAME?</v>
      </c>
      <c r="AH6" s="44" t="e">
        <f t="shared" ca="1" si="1"/>
        <v>#NAME?</v>
      </c>
    </row>
    <row r="7" spans="1:36" s="43" customFormat="1" ht="72" hidden="1" customHeight="1" x14ac:dyDescent="0.25">
      <c r="A7" s="39" t="e">
        <f t="shared" ref="A7:A20" ca="1" si="2">_xlfn.CONCAT(C7,F7,G7,H7,M7)</f>
        <v>#NAME?</v>
      </c>
      <c r="B7" s="14"/>
      <c r="C7" s="15" t="s">
        <v>133</v>
      </c>
      <c r="D7" s="15" t="s">
        <v>134</v>
      </c>
      <c r="E7" s="15" t="s">
        <v>27</v>
      </c>
      <c r="F7" s="15" t="s">
        <v>28</v>
      </c>
      <c r="G7" s="15" t="s">
        <v>89</v>
      </c>
      <c r="H7" s="15"/>
      <c r="I7" s="15" t="s">
        <v>87</v>
      </c>
      <c r="J7" s="15"/>
      <c r="K7" s="16"/>
      <c r="L7" s="15" t="s">
        <v>35</v>
      </c>
      <c r="M7" s="15"/>
      <c r="N7" s="17">
        <v>29</v>
      </c>
      <c r="O7" s="17"/>
      <c r="P7" s="20">
        <v>0</v>
      </c>
      <c r="Q7" s="80"/>
      <c r="R7" s="33"/>
      <c r="S7" s="19"/>
      <c r="T7" s="33"/>
      <c r="U7" s="76"/>
      <c r="V7" s="30" t="e">
        <f ca="1">VLOOKUP($A7,[1]Sheet1!$V:$AK,8,FALSE)</f>
        <v>#NAME?</v>
      </c>
      <c r="W7" s="30" t="e">
        <f ca="1">VLOOKUP($A7,[1]Sheet1!$V:$AK,2,FALSE)</f>
        <v>#NAME?</v>
      </c>
      <c r="X7" s="30" t="e">
        <f ca="1">VLOOKUP($A7,[1]Sheet1!$V:$AK,3,FALSE)</f>
        <v>#NAME?</v>
      </c>
      <c r="Y7" s="30" t="e">
        <f ca="1">VLOOKUP($A7,[1]Sheet1!$V:$AK,7,FALSE)</f>
        <v>#NAME?</v>
      </c>
      <c r="Z7" s="30" t="e">
        <f ca="1">VLOOKUP($A7,[1]Sheet1!$V:$AK,9,FALSE)</f>
        <v>#NAME?</v>
      </c>
      <c r="AA7" s="31" t="e">
        <f ca="1">VLOOKUP($A7,[1]Sheet1!$V:$AK,10,FALSE)</f>
        <v>#NAME?</v>
      </c>
      <c r="AB7" s="30" t="e">
        <f ca="1">VLOOKUP($A7,[1]Sheet1!$V:$AK,11,FALSE)</f>
        <v>#NAME?</v>
      </c>
      <c r="AC7" s="31" t="e">
        <f ca="1">VLOOKUP($A7,[1]Sheet1!$V:$AK,12,FALSE)</f>
        <v>#NAME?</v>
      </c>
      <c r="AD7" s="30" t="e">
        <f ca="1">VLOOKUP($A7,[1]Sheet1!$V:$AK,13,FALSE)</f>
        <v>#NAME?</v>
      </c>
      <c r="AE7" s="31" t="e">
        <f ca="1">VLOOKUP($A7,[1]Sheet1!$V:$AK,14,FALSE)</f>
        <v>#NAME?</v>
      </c>
      <c r="AF7" s="30" t="e">
        <f ca="1">VLOOKUP($A7,[1]Sheet1!$V:$AK,15,FALSE)</f>
        <v>#NAME?</v>
      </c>
      <c r="AG7" s="31" t="e">
        <f ca="1">VLOOKUP($A7,[1]Sheet1!$V:$AK,16,FALSE)</f>
        <v>#NAME?</v>
      </c>
      <c r="AH7" s="44" t="e">
        <f t="shared" ref="AH7:AH20" ca="1" si="3">Q7-V7</f>
        <v>#NAME?</v>
      </c>
      <c r="AI7" s="32"/>
    </row>
    <row r="8" spans="1:36" s="43" customFormat="1" ht="72" hidden="1" customHeight="1" x14ac:dyDescent="0.25">
      <c r="A8" s="39" t="e">
        <f t="shared" ca="1" si="2"/>
        <v>#NAME?</v>
      </c>
      <c r="B8" s="14"/>
      <c r="C8" s="15" t="s">
        <v>133</v>
      </c>
      <c r="D8" s="15" t="s">
        <v>134</v>
      </c>
      <c r="E8" s="15" t="s">
        <v>23</v>
      </c>
      <c r="F8" s="15" t="s">
        <v>24</v>
      </c>
      <c r="G8" s="15" t="s">
        <v>34</v>
      </c>
      <c r="H8" s="15"/>
      <c r="I8" s="15" t="s">
        <v>87</v>
      </c>
      <c r="J8" s="15"/>
      <c r="K8" s="16"/>
      <c r="L8" s="15" t="s">
        <v>35</v>
      </c>
      <c r="M8" s="15"/>
      <c r="N8" s="17">
        <v>32</v>
      </c>
      <c r="O8" s="17"/>
      <c r="P8" s="20">
        <v>0</v>
      </c>
      <c r="Q8" s="80"/>
      <c r="R8" s="33"/>
      <c r="S8" s="19"/>
      <c r="T8" s="33"/>
      <c r="U8" s="76"/>
      <c r="V8" s="30" t="e">
        <f ca="1">VLOOKUP($A8,[1]Sheet1!$V:$AK,8,FALSE)</f>
        <v>#NAME?</v>
      </c>
      <c r="W8" s="30" t="e">
        <f ca="1">VLOOKUP($A8,[1]Sheet1!$V:$AK,2,FALSE)</f>
        <v>#NAME?</v>
      </c>
      <c r="X8" s="30" t="e">
        <f ca="1">VLOOKUP($A8,[1]Sheet1!$V:$AK,3,FALSE)</f>
        <v>#NAME?</v>
      </c>
      <c r="Y8" s="30" t="e">
        <f ca="1">VLOOKUP($A8,[1]Sheet1!$V:$AK,7,FALSE)</f>
        <v>#NAME?</v>
      </c>
      <c r="Z8" s="30" t="e">
        <f ca="1">VLOOKUP($A8,[1]Sheet1!$V:$AK,9,FALSE)</f>
        <v>#NAME?</v>
      </c>
      <c r="AA8" s="31" t="e">
        <f ca="1">VLOOKUP($A8,[1]Sheet1!$V:$AK,10,FALSE)</f>
        <v>#NAME?</v>
      </c>
      <c r="AB8" s="30" t="e">
        <f ca="1">VLOOKUP($A8,[1]Sheet1!$V:$AK,11,FALSE)</f>
        <v>#NAME?</v>
      </c>
      <c r="AC8" s="31" t="e">
        <f ca="1">VLOOKUP($A8,[1]Sheet1!$V:$AK,12,FALSE)</f>
        <v>#NAME?</v>
      </c>
      <c r="AD8" s="30" t="e">
        <f ca="1">VLOOKUP($A8,[1]Sheet1!$V:$AK,13,FALSE)</f>
        <v>#NAME?</v>
      </c>
      <c r="AE8" s="31" t="e">
        <f ca="1">VLOOKUP($A8,[1]Sheet1!$V:$AK,14,FALSE)</f>
        <v>#NAME?</v>
      </c>
      <c r="AF8" s="30" t="e">
        <f ca="1">VLOOKUP($A8,[1]Sheet1!$V:$AK,15,FALSE)</f>
        <v>#NAME?</v>
      </c>
      <c r="AG8" s="31" t="e">
        <f ca="1">VLOOKUP($A8,[1]Sheet1!$V:$AK,16,FALSE)</f>
        <v>#NAME?</v>
      </c>
      <c r="AH8" s="44" t="e">
        <f t="shared" ca="1" si="3"/>
        <v>#NAME?</v>
      </c>
      <c r="AI8" s="32"/>
    </row>
    <row r="9" spans="1:36" s="43" customFormat="1" ht="56.45" hidden="1" customHeight="1" x14ac:dyDescent="0.25">
      <c r="A9" s="39" t="e">
        <f t="shared" ca="1" si="2"/>
        <v>#NAME?</v>
      </c>
      <c r="B9" s="14"/>
      <c r="C9" s="15" t="s">
        <v>135</v>
      </c>
      <c r="D9" s="15" t="s">
        <v>136</v>
      </c>
      <c r="E9" s="15" t="s">
        <v>23</v>
      </c>
      <c r="F9" s="15" t="s">
        <v>24</v>
      </c>
      <c r="G9" s="15" t="s">
        <v>34</v>
      </c>
      <c r="H9" s="15"/>
      <c r="I9" s="15" t="s">
        <v>87</v>
      </c>
      <c r="J9" s="2" t="s">
        <v>137</v>
      </c>
      <c r="K9" s="16"/>
      <c r="L9" s="15" t="s">
        <v>35</v>
      </c>
      <c r="M9" s="15"/>
      <c r="N9" s="17">
        <v>26</v>
      </c>
      <c r="O9" s="17"/>
      <c r="P9" s="18">
        <v>0</v>
      </c>
      <c r="Q9" s="80"/>
      <c r="R9" s="33"/>
      <c r="S9" s="19"/>
      <c r="T9" s="33"/>
      <c r="U9" s="76"/>
      <c r="V9" s="30" t="e">
        <f ca="1">VLOOKUP($A9,[1]Sheet1!$V:$AK,8,FALSE)</f>
        <v>#NAME?</v>
      </c>
      <c r="W9" s="30" t="e">
        <f ca="1">VLOOKUP($A9,[1]Sheet1!$V:$AK,2,FALSE)</f>
        <v>#NAME?</v>
      </c>
      <c r="X9" s="30" t="e">
        <f ca="1">VLOOKUP($A9,[1]Sheet1!$V:$AK,3,FALSE)</f>
        <v>#NAME?</v>
      </c>
      <c r="Y9" s="30" t="e">
        <f ca="1">VLOOKUP($A9,[1]Sheet1!$V:$AK,7,FALSE)</f>
        <v>#NAME?</v>
      </c>
      <c r="Z9" s="30" t="e">
        <f ca="1">VLOOKUP($A9,[1]Sheet1!$V:$AK,9,FALSE)</f>
        <v>#NAME?</v>
      </c>
      <c r="AA9" s="31" t="e">
        <f ca="1">VLOOKUP($A9,[1]Sheet1!$V:$AK,10,FALSE)</f>
        <v>#NAME?</v>
      </c>
      <c r="AB9" s="30" t="e">
        <f ca="1">VLOOKUP($A9,[1]Sheet1!$V:$AK,11,FALSE)</f>
        <v>#NAME?</v>
      </c>
      <c r="AC9" s="31" t="e">
        <f ca="1">VLOOKUP($A9,[1]Sheet1!$V:$AK,12,FALSE)</f>
        <v>#NAME?</v>
      </c>
      <c r="AD9" s="30" t="e">
        <f ca="1">VLOOKUP($A9,[1]Sheet1!$V:$AK,13,FALSE)</f>
        <v>#NAME?</v>
      </c>
      <c r="AE9" s="31" t="e">
        <f ca="1">VLOOKUP($A9,[1]Sheet1!$V:$AK,14,FALSE)</f>
        <v>#NAME?</v>
      </c>
      <c r="AF9" s="30" t="e">
        <f ca="1">VLOOKUP($A9,[1]Sheet1!$V:$AK,15,FALSE)</f>
        <v>#NAME?</v>
      </c>
      <c r="AG9" s="31" t="e">
        <f ca="1">VLOOKUP($A9,[1]Sheet1!$V:$AK,16,FALSE)</f>
        <v>#NAME?</v>
      </c>
      <c r="AH9" s="44" t="e">
        <f t="shared" ca="1" si="3"/>
        <v>#NAME?</v>
      </c>
      <c r="AI9" s="32"/>
    </row>
    <row r="10" spans="1:36" s="43" customFormat="1" ht="72" hidden="1" customHeight="1" x14ac:dyDescent="0.25">
      <c r="A10" s="39" t="e">
        <f t="shared" ca="1" si="2"/>
        <v>#NAME?</v>
      </c>
      <c r="B10" s="14"/>
      <c r="C10" s="15" t="s">
        <v>135</v>
      </c>
      <c r="D10" s="15" t="s">
        <v>136</v>
      </c>
      <c r="E10" s="15" t="s">
        <v>17</v>
      </c>
      <c r="F10" s="15" t="s">
        <v>18</v>
      </c>
      <c r="G10" s="15" t="s">
        <v>34</v>
      </c>
      <c r="H10" s="15"/>
      <c r="I10" s="15" t="s">
        <v>87</v>
      </c>
      <c r="J10" s="2" t="s">
        <v>137</v>
      </c>
      <c r="K10" s="16"/>
      <c r="L10" s="15" t="s">
        <v>35</v>
      </c>
      <c r="M10" s="15"/>
      <c r="N10" s="17">
        <v>26</v>
      </c>
      <c r="O10" s="17"/>
      <c r="P10" s="20">
        <v>0</v>
      </c>
      <c r="Q10" s="80"/>
      <c r="R10" s="33"/>
      <c r="S10" s="19"/>
      <c r="T10" s="33"/>
      <c r="U10" s="76"/>
      <c r="V10" s="30" t="e">
        <f ca="1">VLOOKUP($A10,[1]Sheet1!$V:$AK,8,FALSE)</f>
        <v>#NAME?</v>
      </c>
      <c r="W10" s="30" t="e">
        <f ca="1">VLOOKUP($A10,[1]Sheet1!$V:$AK,2,FALSE)</f>
        <v>#NAME?</v>
      </c>
      <c r="X10" s="30" t="e">
        <f ca="1">VLOOKUP($A10,[1]Sheet1!$V:$AK,3,FALSE)</f>
        <v>#NAME?</v>
      </c>
      <c r="Y10" s="30" t="e">
        <f ca="1">VLOOKUP($A10,[1]Sheet1!$V:$AK,7,FALSE)</f>
        <v>#NAME?</v>
      </c>
      <c r="Z10" s="30" t="e">
        <f ca="1">VLOOKUP($A10,[1]Sheet1!$V:$AK,9,FALSE)</f>
        <v>#NAME?</v>
      </c>
      <c r="AA10" s="31" t="e">
        <f ca="1">VLOOKUP($A10,[1]Sheet1!$V:$AK,10,FALSE)</f>
        <v>#NAME?</v>
      </c>
      <c r="AB10" s="30" t="e">
        <f ca="1">VLOOKUP($A10,[1]Sheet1!$V:$AK,11,FALSE)</f>
        <v>#NAME?</v>
      </c>
      <c r="AC10" s="31" t="e">
        <f ca="1">VLOOKUP($A10,[1]Sheet1!$V:$AK,12,FALSE)</f>
        <v>#NAME?</v>
      </c>
      <c r="AD10" s="30" t="e">
        <f ca="1">VLOOKUP($A10,[1]Sheet1!$V:$AK,13,FALSE)</f>
        <v>#NAME?</v>
      </c>
      <c r="AE10" s="31" t="e">
        <f ca="1">VLOOKUP($A10,[1]Sheet1!$V:$AK,14,FALSE)</f>
        <v>#NAME?</v>
      </c>
      <c r="AF10" s="30" t="e">
        <f ca="1">VLOOKUP($A10,[1]Sheet1!$V:$AK,15,FALSE)</f>
        <v>#NAME?</v>
      </c>
      <c r="AG10" s="31" t="e">
        <f ca="1">VLOOKUP($A10,[1]Sheet1!$V:$AK,16,FALSE)</f>
        <v>#NAME?</v>
      </c>
      <c r="AH10" s="44" t="e">
        <f t="shared" ca="1" si="3"/>
        <v>#NAME?</v>
      </c>
      <c r="AI10" s="32"/>
    </row>
    <row r="11" spans="1:36" s="43" customFormat="1" ht="72" hidden="1" customHeight="1" x14ac:dyDescent="0.25">
      <c r="A11" s="39" t="e">
        <f t="shared" ca="1" si="2"/>
        <v>#NAME?</v>
      </c>
      <c r="B11" s="14"/>
      <c r="C11" s="15" t="s">
        <v>138</v>
      </c>
      <c r="D11" s="15" t="s">
        <v>139</v>
      </c>
      <c r="E11" s="15" t="s">
        <v>17</v>
      </c>
      <c r="F11" s="15" t="s">
        <v>18</v>
      </c>
      <c r="G11" s="15" t="s">
        <v>34</v>
      </c>
      <c r="H11" s="15"/>
      <c r="I11" s="15" t="s">
        <v>87</v>
      </c>
      <c r="J11" s="15" t="s">
        <v>137</v>
      </c>
      <c r="K11" s="16"/>
      <c r="L11" s="15" t="s">
        <v>35</v>
      </c>
      <c r="M11" s="15"/>
      <c r="N11" s="17">
        <v>38</v>
      </c>
      <c r="O11" s="17"/>
      <c r="P11" s="33">
        <v>0</v>
      </c>
      <c r="Q11" s="80"/>
      <c r="R11" s="33"/>
      <c r="S11" s="19"/>
      <c r="T11" s="33"/>
      <c r="U11" s="76"/>
      <c r="V11" s="30" t="e">
        <f ca="1">VLOOKUP($A11,[1]Sheet1!$V:$AK,8,FALSE)</f>
        <v>#NAME?</v>
      </c>
      <c r="W11" s="30" t="e">
        <f ca="1">VLOOKUP($A11,[1]Sheet1!$V:$AK,2,FALSE)</f>
        <v>#NAME?</v>
      </c>
      <c r="X11" s="30" t="e">
        <f ca="1">VLOOKUP($A11,[1]Sheet1!$V:$AK,3,FALSE)</f>
        <v>#NAME?</v>
      </c>
      <c r="Y11" s="30" t="e">
        <f ca="1">VLOOKUP($A11,[1]Sheet1!$V:$AK,7,FALSE)</f>
        <v>#NAME?</v>
      </c>
      <c r="Z11" s="30" t="e">
        <f ca="1">VLOOKUP($A11,[1]Sheet1!$V:$AK,9,FALSE)</f>
        <v>#NAME?</v>
      </c>
      <c r="AA11" s="31" t="e">
        <f ca="1">VLOOKUP($A11,[1]Sheet1!$V:$AK,10,FALSE)</f>
        <v>#NAME?</v>
      </c>
      <c r="AB11" s="30" t="e">
        <f ca="1">VLOOKUP($A11,[1]Sheet1!$V:$AK,11,FALSE)</f>
        <v>#NAME?</v>
      </c>
      <c r="AC11" s="31" t="e">
        <f ca="1">VLOOKUP($A11,[1]Sheet1!$V:$AK,12,FALSE)</f>
        <v>#NAME?</v>
      </c>
      <c r="AD11" s="30" t="e">
        <f ca="1">VLOOKUP($A11,[1]Sheet1!$V:$AK,13,FALSE)</f>
        <v>#NAME?</v>
      </c>
      <c r="AE11" s="31" t="e">
        <f ca="1">VLOOKUP($A11,[1]Sheet1!$V:$AK,14,FALSE)</f>
        <v>#NAME?</v>
      </c>
      <c r="AF11" s="30" t="e">
        <f ca="1">VLOOKUP($A11,[1]Sheet1!$V:$AK,15,FALSE)</f>
        <v>#NAME?</v>
      </c>
      <c r="AG11" s="31" t="e">
        <f ca="1">VLOOKUP($A11,[1]Sheet1!$V:$AK,16,FALSE)</f>
        <v>#NAME?</v>
      </c>
      <c r="AH11" s="44" t="e">
        <f t="shared" ca="1" si="3"/>
        <v>#NAME?</v>
      </c>
      <c r="AI11" s="32"/>
    </row>
    <row r="12" spans="1:36" s="43" customFormat="1" ht="72" hidden="1" customHeight="1" x14ac:dyDescent="0.25">
      <c r="A12" s="39" t="e">
        <f t="shared" ca="1" si="2"/>
        <v>#NAME?</v>
      </c>
      <c r="B12" s="87"/>
      <c r="C12" s="88" t="s">
        <v>138</v>
      </c>
      <c r="D12" s="15" t="s">
        <v>139</v>
      </c>
      <c r="E12" s="15" t="s">
        <v>23</v>
      </c>
      <c r="F12" s="15" t="s">
        <v>24</v>
      </c>
      <c r="G12" s="15" t="s">
        <v>34</v>
      </c>
      <c r="H12" s="15"/>
      <c r="I12" s="15" t="s">
        <v>87</v>
      </c>
      <c r="J12" s="15" t="s">
        <v>137</v>
      </c>
      <c r="K12" s="16"/>
      <c r="L12" s="15" t="s">
        <v>35</v>
      </c>
      <c r="M12" s="15"/>
      <c r="N12" s="17">
        <v>38</v>
      </c>
      <c r="O12" s="17"/>
      <c r="P12" s="33">
        <v>0</v>
      </c>
      <c r="Q12" s="80"/>
      <c r="R12" s="33"/>
      <c r="S12" s="19"/>
      <c r="T12" s="33"/>
      <c r="U12" s="76"/>
      <c r="V12" s="30" t="e">
        <f ca="1">VLOOKUP($A12,[1]Sheet1!$V:$AK,8,FALSE)</f>
        <v>#NAME?</v>
      </c>
      <c r="W12" s="30" t="e">
        <f ca="1">VLOOKUP($A12,[1]Sheet1!$V:$AK,2,FALSE)</f>
        <v>#NAME?</v>
      </c>
      <c r="X12" s="30" t="e">
        <f ca="1">VLOOKUP($A12,[1]Sheet1!$V:$AK,3,FALSE)</f>
        <v>#NAME?</v>
      </c>
      <c r="Y12" s="30" t="e">
        <f ca="1">VLOOKUP($A12,[1]Sheet1!$V:$AK,7,FALSE)</f>
        <v>#NAME?</v>
      </c>
      <c r="Z12" s="30" t="e">
        <f ca="1">VLOOKUP($A12,[1]Sheet1!$V:$AK,9,FALSE)</f>
        <v>#NAME?</v>
      </c>
      <c r="AA12" s="31" t="e">
        <f ca="1">VLOOKUP($A12,[1]Sheet1!$V:$AK,10,FALSE)</f>
        <v>#NAME?</v>
      </c>
      <c r="AB12" s="30" t="e">
        <f ca="1">VLOOKUP($A12,[1]Sheet1!$V:$AK,11,FALSE)</f>
        <v>#NAME?</v>
      </c>
      <c r="AC12" s="31" t="e">
        <f ca="1">VLOOKUP($A12,[1]Sheet1!$V:$AK,12,FALSE)</f>
        <v>#NAME?</v>
      </c>
      <c r="AD12" s="30" t="e">
        <f ca="1">VLOOKUP($A12,[1]Sheet1!$V:$AK,13,FALSE)</f>
        <v>#NAME?</v>
      </c>
      <c r="AE12" s="31" t="e">
        <f ca="1">VLOOKUP($A12,[1]Sheet1!$V:$AK,14,FALSE)</f>
        <v>#NAME?</v>
      </c>
      <c r="AF12" s="30" t="e">
        <f ca="1">VLOOKUP($A12,[1]Sheet1!$V:$AK,15,FALSE)</f>
        <v>#NAME?</v>
      </c>
      <c r="AG12" s="31" t="e">
        <f ca="1">VLOOKUP($A12,[1]Sheet1!$V:$AK,16,FALSE)</f>
        <v>#NAME?</v>
      </c>
      <c r="AH12" s="44" t="e">
        <f t="shared" ca="1" si="3"/>
        <v>#NAME?</v>
      </c>
      <c r="AI12" s="32"/>
    </row>
    <row r="13" spans="1:36" s="43" customFormat="1" ht="72" hidden="1" customHeight="1" x14ac:dyDescent="0.25">
      <c r="A13" s="39" t="e">
        <f t="shared" ca="1" si="2"/>
        <v>#NAME?</v>
      </c>
      <c r="B13" s="14"/>
      <c r="C13" s="15" t="s">
        <v>140</v>
      </c>
      <c r="D13" s="15" t="s">
        <v>141</v>
      </c>
      <c r="E13" s="15" t="s">
        <v>25</v>
      </c>
      <c r="F13" s="15" t="s">
        <v>26</v>
      </c>
      <c r="G13" s="15" t="s">
        <v>34</v>
      </c>
      <c r="H13" s="15"/>
      <c r="I13" s="15" t="s">
        <v>87</v>
      </c>
      <c r="J13" s="15" t="s">
        <v>137</v>
      </c>
      <c r="K13" s="16"/>
      <c r="L13" s="15" t="s">
        <v>35</v>
      </c>
      <c r="M13" s="15"/>
      <c r="N13" s="17">
        <v>38</v>
      </c>
      <c r="O13" s="17"/>
      <c r="P13" s="33">
        <v>0</v>
      </c>
      <c r="Q13" s="80"/>
      <c r="R13" s="33"/>
      <c r="S13" s="19"/>
      <c r="T13" s="33"/>
      <c r="U13" s="76"/>
      <c r="V13" s="30" t="e">
        <f ca="1">VLOOKUP($A13,[1]Sheet1!$V:$AK,8,FALSE)</f>
        <v>#NAME?</v>
      </c>
      <c r="W13" s="30" t="e">
        <f ca="1">VLOOKUP($A13,[1]Sheet1!$V:$AK,2,FALSE)</f>
        <v>#NAME?</v>
      </c>
      <c r="X13" s="30" t="e">
        <f ca="1">VLOOKUP($A13,[1]Sheet1!$V:$AK,3,FALSE)</f>
        <v>#NAME?</v>
      </c>
      <c r="Y13" s="30" t="e">
        <f ca="1">VLOOKUP($A13,[1]Sheet1!$V:$AK,7,FALSE)</f>
        <v>#NAME?</v>
      </c>
      <c r="Z13" s="30" t="e">
        <f ca="1">VLOOKUP($A13,[1]Sheet1!$V:$AK,9,FALSE)</f>
        <v>#NAME?</v>
      </c>
      <c r="AA13" s="31" t="e">
        <f ca="1">VLOOKUP($A13,[1]Sheet1!$V:$AK,10,FALSE)</f>
        <v>#NAME?</v>
      </c>
      <c r="AB13" s="30" t="e">
        <f ca="1">VLOOKUP($A13,[1]Sheet1!$V:$AK,11,FALSE)</f>
        <v>#NAME?</v>
      </c>
      <c r="AC13" s="31" t="e">
        <f ca="1">VLOOKUP($A13,[1]Sheet1!$V:$AK,12,FALSE)</f>
        <v>#NAME?</v>
      </c>
      <c r="AD13" s="30" t="e">
        <f ca="1">VLOOKUP($A13,[1]Sheet1!$V:$AK,13,FALSE)</f>
        <v>#NAME?</v>
      </c>
      <c r="AE13" s="31" t="e">
        <f ca="1">VLOOKUP($A13,[1]Sheet1!$V:$AK,14,FALSE)</f>
        <v>#NAME?</v>
      </c>
      <c r="AF13" s="30" t="e">
        <f ca="1">VLOOKUP($A13,[1]Sheet1!$V:$AK,15,FALSE)</f>
        <v>#NAME?</v>
      </c>
      <c r="AG13" s="31" t="e">
        <f ca="1">VLOOKUP($A13,[1]Sheet1!$V:$AK,16,FALSE)</f>
        <v>#NAME?</v>
      </c>
      <c r="AH13" s="44" t="e">
        <f t="shared" ca="1" si="3"/>
        <v>#NAME?</v>
      </c>
      <c r="AI13" s="32"/>
    </row>
    <row r="14" spans="1:36" s="43" customFormat="1" ht="72" hidden="1" customHeight="1" x14ac:dyDescent="0.25">
      <c r="A14" s="39" t="e">
        <f t="shared" ca="1" si="2"/>
        <v>#NAME?</v>
      </c>
      <c r="B14" s="14"/>
      <c r="C14" s="15" t="s">
        <v>140</v>
      </c>
      <c r="D14" s="15" t="s">
        <v>141</v>
      </c>
      <c r="E14" s="15" t="s">
        <v>17</v>
      </c>
      <c r="F14" s="15" t="s">
        <v>18</v>
      </c>
      <c r="G14" s="15" t="s">
        <v>34</v>
      </c>
      <c r="H14" s="15"/>
      <c r="I14" s="15" t="s">
        <v>87</v>
      </c>
      <c r="J14" s="15" t="s">
        <v>137</v>
      </c>
      <c r="K14" s="16"/>
      <c r="L14" s="15" t="s">
        <v>35</v>
      </c>
      <c r="M14" s="15"/>
      <c r="N14" s="17">
        <v>38</v>
      </c>
      <c r="O14" s="17"/>
      <c r="P14" s="33">
        <v>0</v>
      </c>
      <c r="Q14" s="80"/>
      <c r="R14" s="33"/>
      <c r="S14" s="19"/>
      <c r="T14" s="33"/>
      <c r="U14" s="76"/>
      <c r="V14" s="30" t="e">
        <f ca="1">VLOOKUP($A14,[1]Sheet1!$V:$AK,8,FALSE)</f>
        <v>#NAME?</v>
      </c>
      <c r="W14" s="30" t="e">
        <f ca="1">VLOOKUP($A14,[1]Sheet1!$V:$AK,2,FALSE)</f>
        <v>#NAME?</v>
      </c>
      <c r="X14" s="30" t="e">
        <f ca="1">VLOOKUP($A14,[1]Sheet1!$V:$AK,3,FALSE)</f>
        <v>#NAME?</v>
      </c>
      <c r="Y14" s="30" t="e">
        <f ca="1">VLOOKUP($A14,[1]Sheet1!$V:$AK,7,FALSE)</f>
        <v>#NAME?</v>
      </c>
      <c r="Z14" s="30" t="e">
        <f ca="1">VLOOKUP($A14,[1]Sheet1!$V:$AK,9,FALSE)</f>
        <v>#NAME?</v>
      </c>
      <c r="AA14" s="31" t="e">
        <f ca="1">VLOOKUP($A14,[1]Sheet1!$V:$AK,10,FALSE)</f>
        <v>#NAME?</v>
      </c>
      <c r="AB14" s="30" t="e">
        <f ca="1">VLOOKUP($A14,[1]Sheet1!$V:$AK,11,FALSE)</f>
        <v>#NAME?</v>
      </c>
      <c r="AC14" s="31" t="e">
        <f ca="1">VLOOKUP($A14,[1]Sheet1!$V:$AK,12,FALSE)</f>
        <v>#NAME?</v>
      </c>
      <c r="AD14" s="30" t="e">
        <f ca="1">VLOOKUP($A14,[1]Sheet1!$V:$AK,13,FALSE)</f>
        <v>#NAME?</v>
      </c>
      <c r="AE14" s="31" t="e">
        <f ca="1">VLOOKUP($A14,[1]Sheet1!$V:$AK,14,FALSE)</f>
        <v>#NAME?</v>
      </c>
      <c r="AF14" s="30" t="e">
        <f ca="1">VLOOKUP($A14,[1]Sheet1!$V:$AK,15,FALSE)</f>
        <v>#NAME?</v>
      </c>
      <c r="AG14" s="31" t="e">
        <f ca="1">VLOOKUP($A14,[1]Sheet1!$V:$AK,16,FALSE)</f>
        <v>#NAME?</v>
      </c>
      <c r="AH14" s="44" t="e">
        <f t="shared" ca="1" si="3"/>
        <v>#NAME?</v>
      </c>
      <c r="AI14" s="32"/>
    </row>
    <row r="15" spans="1:36" s="43" customFormat="1" ht="72" hidden="1" customHeight="1" x14ac:dyDescent="0.25">
      <c r="A15" s="39" t="e">
        <f t="shared" ca="1" si="2"/>
        <v>#NAME?</v>
      </c>
      <c r="B15" s="14"/>
      <c r="C15" s="15" t="s">
        <v>140</v>
      </c>
      <c r="D15" s="15" t="s">
        <v>141</v>
      </c>
      <c r="E15" s="15" t="s">
        <v>40</v>
      </c>
      <c r="F15" s="15" t="s">
        <v>41</v>
      </c>
      <c r="G15" s="15" t="s">
        <v>34</v>
      </c>
      <c r="H15" s="15"/>
      <c r="I15" s="15" t="s">
        <v>87</v>
      </c>
      <c r="J15" s="15" t="s">
        <v>137</v>
      </c>
      <c r="K15" s="16"/>
      <c r="L15" s="15" t="s">
        <v>35</v>
      </c>
      <c r="M15" s="15"/>
      <c r="N15" s="17">
        <v>38</v>
      </c>
      <c r="O15" s="17"/>
      <c r="P15" s="33">
        <v>0</v>
      </c>
      <c r="Q15" s="80"/>
      <c r="R15" s="33"/>
      <c r="S15" s="19"/>
      <c r="T15" s="33"/>
      <c r="U15" s="76"/>
      <c r="V15" s="30" t="e">
        <f ca="1">VLOOKUP($A15,[1]Sheet1!$V:$AK,8,FALSE)</f>
        <v>#NAME?</v>
      </c>
      <c r="W15" s="30" t="e">
        <f ca="1">VLOOKUP($A15,[1]Sheet1!$V:$AK,2,FALSE)</f>
        <v>#NAME?</v>
      </c>
      <c r="X15" s="30" t="e">
        <f ca="1">VLOOKUP($A15,[1]Sheet1!$V:$AK,3,FALSE)</f>
        <v>#NAME?</v>
      </c>
      <c r="Y15" s="30" t="e">
        <f ca="1">VLOOKUP($A15,[1]Sheet1!$V:$AK,7,FALSE)</f>
        <v>#NAME?</v>
      </c>
      <c r="Z15" s="30" t="e">
        <f ca="1">VLOOKUP($A15,[1]Sheet1!$V:$AK,9,FALSE)</f>
        <v>#NAME?</v>
      </c>
      <c r="AA15" s="31" t="e">
        <f ca="1">VLOOKUP($A15,[1]Sheet1!$V:$AK,10,FALSE)</f>
        <v>#NAME?</v>
      </c>
      <c r="AB15" s="30" t="e">
        <f ca="1">VLOOKUP($A15,[1]Sheet1!$V:$AK,11,FALSE)</f>
        <v>#NAME?</v>
      </c>
      <c r="AC15" s="31" t="e">
        <f ca="1">VLOOKUP($A15,[1]Sheet1!$V:$AK,12,FALSE)</f>
        <v>#NAME?</v>
      </c>
      <c r="AD15" s="30" t="e">
        <f ca="1">VLOOKUP($A15,[1]Sheet1!$V:$AK,13,FALSE)</f>
        <v>#NAME?</v>
      </c>
      <c r="AE15" s="31" t="e">
        <f ca="1">VLOOKUP($A15,[1]Sheet1!$V:$AK,14,FALSE)</f>
        <v>#NAME?</v>
      </c>
      <c r="AF15" s="30" t="e">
        <f ca="1">VLOOKUP($A15,[1]Sheet1!$V:$AK,15,FALSE)</f>
        <v>#NAME?</v>
      </c>
      <c r="AG15" s="31" t="e">
        <f ca="1">VLOOKUP($A15,[1]Sheet1!$V:$AK,16,FALSE)</f>
        <v>#NAME?</v>
      </c>
      <c r="AH15" s="44" t="e">
        <f t="shared" ca="1" si="3"/>
        <v>#NAME?</v>
      </c>
      <c r="AI15" s="32"/>
    </row>
    <row r="16" spans="1:36" ht="84.75" customHeight="1" x14ac:dyDescent="0.25">
      <c r="A16" s="39" t="e">
        <f t="shared" ca="1" si="2"/>
        <v>#NAME?</v>
      </c>
      <c r="B16" s="14"/>
      <c r="C16" s="15" t="s">
        <v>142</v>
      </c>
      <c r="D16" s="15" t="s">
        <v>143</v>
      </c>
      <c r="E16" s="15" t="s">
        <v>144</v>
      </c>
      <c r="F16" s="15" t="s">
        <v>145</v>
      </c>
      <c r="G16" s="15" t="s">
        <v>58</v>
      </c>
      <c r="H16" s="15"/>
      <c r="I16" s="15" t="s">
        <v>68</v>
      </c>
      <c r="J16" s="15"/>
      <c r="K16" s="16"/>
      <c r="L16" s="15" t="s">
        <v>59</v>
      </c>
      <c r="M16" s="15"/>
      <c r="N16" s="17">
        <v>22.99</v>
      </c>
      <c r="O16" s="17"/>
      <c r="P16" s="33">
        <v>642</v>
      </c>
      <c r="Q16" s="80"/>
      <c r="R16" s="33"/>
      <c r="S16" s="19"/>
      <c r="T16" s="33"/>
      <c r="U16" s="76"/>
      <c r="V16" s="30" t="e">
        <f ca="1">VLOOKUP($A16,[1]Sheet1!$V:$AK,8,FALSE)</f>
        <v>#NAME?</v>
      </c>
      <c r="W16" s="30" t="e">
        <f ca="1">VLOOKUP($A16,[1]Sheet1!$V:$AK,2,FALSE)</f>
        <v>#NAME?</v>
      </c>
      <c r="X16" s="30" t="e">
        <f ca="1">VLOOKUP($A16,[1]Sheet1!$V:$AK,3,FALSE)</f>
        <v>#NAME?</v>
      </c>
      <c r="Y16" s="30" t="e">
        <f ca="1">VLOOKUP($A16,[1]Sheet1!$V:$AK,7,FALSE)</f>
        <v>#NAME?</v>
      </c>
      <c r="Z16" s="30" t="e">
        <f ca="1">VLOOKUP($A16,[1]Sheet1!$V:$AK,9,FALSE)</f>
        <v>#NAME?</v>
      </c>
      <c r="AA16" s="31" t="e">
        <f ca="1">VLOOKUP($A16,[1]Sheet1!$V:$AK,10,FALSE)</f>
        <v>#NAME?</v>
      </c>
      <c r="AB16" s="30" t="e">
        <f ca="1">VLOOKUP($A16,[1]Sheet1!$V:$AK,11,FALSE)</f>
        <v>#NAME?</v>
      </c>
      <c r="AC16" s="31" t="e">
        <f ca="1">VLOOKUP($A16,[1]Sheet1!$V:$AK,12,FALSE)</f>
        <v>#NAME?</v>
      </c>
      <c r="AD16" s="30" t="e">
        <f ca="1">VLOOKUP($A16,[1]Sheet1!$V:$AK,13,FALSE)</f>
        <v>#NAME?</v>
      </c>
      <c r="AE16" s="31" t="e">
        <f ca="1">VLOOKUP($A16,[1]Sheet1!$V:$AK,14,FALSE)</f>
        <v>#NAME?</v>
      </c>
      <c r="AF16" s="30" t="e">
        <f ca="1">VLOOKUP($A16,[1]Sheet1!$V:$AK,15,FALSE)</f>
        <v>#NAME?</v>
      </c>
      <c r="AG16" s="31" t="e">
        <f ca="1">VLOOKUP($A16,[1]Sheet1!$V:$AK,16,FALSE)</f>
        <v>#NAME?</v>
      </c>
      <c r="AH16" s="44" t="e">
        <f t="shared" ca="1" si="3"/>
        <v>#NAME?</v>
      </c>
    </row>
    <row r="17" spans="1:35" ht="84.75" customHeight="1" x14ac:dyDescent="0.25">
      <c r="A17" s="39" t="e">
        <f t="shared" ca="1" si="2"/>
        <v>#NAME?</v>
      </c>
      <c r="B17" s="27"/>
      <c r="C17" s="15" t="s">
        <v>142</v>
      </c>
      <c r="D17" s="15" t="s">
        <v>143</v>
      </c>
      <c r="E17" s="15" t="s">
        <v>27</v>
      </c>
      <c r="F17" s="15" t="s">
        <v>28</v>
      </c>
      <c r="G17" s="15" t="s">
        <v>58</v>
      </c>
      <c r="H17" s="15"/>
      <c r="I17" s="15" t="s">
        <v>68</v>
      </c>
      <c r="J17" s="15"/>
      <c r="K17" s="16"/>
      <c r="L17" s="15" t="s">
        <v>59</v>
      </c>
      <c r="M17" s="15"/>
      <c r="N17" s="17">
        <v>22.99</v>
      </c>
      <c r="O17" s="17"/>
      <c r="P17" s="33">
        <v>1077</v>
      </c>
      <c r="Q17" s="80"/>
      <c r="R17" s="33"/>
      <c r="S17" s="19"/>
      <c r="T17" s="33"/>
      <c r="U17" s="76"/>
      <c r="V17" s="30" t="e">
        <f ca="1">VLOOKUP($A17,[1]Sheet1!$V:$AK,8,FALSE)</f>
        <v>#NAME?</v>
      </c>
      <c r="W17" s="30" t="e">
        <f ca="1">VLOOKUP($A17,[1]Sheet1!$V:$AK,2,FALSE)</f>
        <v>#NAME?</v>
      </c>
      <c r="X17" s="30" t="e">
        <f ca="1">VLOOKUP($A17,[1]Sheet1!$V:$AK,3,FALSE)</f>
        <v>#NAME?</v>
      </c>
      <c r="Y17" s="30" t="e">
        <f ca="1">VLOOKUP($A17,[1]Sheet1!$V:$AK,7,FALSE)</f>
        <v>#NAME?</v>
      </c>
      <c r="Z17" s="30" t="e">
        <f ca="1">VLOOKUP($A17,[1]Sheet1!$V:$AK,9,FALSE)</f>
        <v>#NAME?</v>
      </c>
      <c r="AA17" s="31" t="e">
        <f ca="1">VLOOKUP($A17,[1]Sheet1!$V:$AK,10,FALSE)</f>
        <v>#NAME?</v>
      </c>
      <c r="AB17" s="30" t="e">
        <f ca="1">VLOOKUP($A17,[1]Sheet1!$V:$AK,11,FALSE)</f>
        <v>#NAME?</v>
      </c>
      <c r="AC17" s="31" t="e">
        <f ca="1">VLOOKUP($A17,[1]Sheet1!$V:$AK,12,FALSE)</f>
        <v>#NAME?</v>
      </c>
      <c r="AD17" s="30" t="e">
        <f ca="1">VLOOKUP($A17,[1]Sheet1!$V:$AK,13,FALSE)</f>
        <v>#NAME?</v>
      </c>
      <c r="AE17" s="31" t="e">
        <f ca="1">VLOOKUP($A17,[1]Sheet1!$V:$AK,14,FALSE)</f>
        <v>#NAME?</v>
      </c>
      <c r="AF17" s="30" t="e">
        <f ca="1">VLOOKUP($A17,[1]Sheet1!$V:$AK,15,FALSE)</f>
        <v>#NAME?</v>
      </c>
      <c r="AG17" s="31" t="e">
        <f ca="1">VLOOKUP($A17,[1]Sheet1!$V:$AK,16,FALSE)</f>
        <v>#NAME?</v>
      </c>
      <c r="AH17" s="44" t="e">
        <f t="shared" ca="1" si="3"/>
        <v>#NAME?</v>
      </c>
    </row>
    <row r="18" spans="1:35" ht="84.75" customHeight="1" x14ac:dyDescent="0.25">
      <c r="A18" s="39" t="e">
        <f t="shared" ca="1" si="2"/>
        <v>#NAME?</v>
      </c>
      <c r="B18" s="27"/>
      <c r="C18" s="15" t="s">
        <v>146</v>
      </c>
      <c r="D18" s="15" t="s">
        <v>147</v>
      </c>
      <c r="E18" s="15" t="s">
        <v>23</v>
      </c>
      <c r="F18" s="15" t="s">
        <v>24</v>
      </c>
      <c r="G18" s="15" t="s">
        <v>58</v>
      </c>
      <c r="H18" s="15"/>
      <c r="I18" s="15" t="s">
        <v>68</v>
      </c>
      <c r="J18" s="15"/>
      <c r="K18" s="16"/>
      <c r="L18" s="15"/>
      <c r="M18" s="15"/>
      <c r="N18" s="17">
        <v>22.99</v>
      </c>
      <c r="O18" s="17"/>
      <c r="P18" s="20">
        <v>18</v>
      </c>
      <c r="Q18" s="80"/>
      <c r="R18" s="33"/>
      <c r="S18" s="19"/>
      <c r="T18" s="33"/>
      <c r="U18" s="76"/>
      <c r="V18" s="30" t="e">
        <f ca="1">VLOOKUP($A18,[1]Sheet1!$V:$AK,8,FALSE)</f>
        <v>#NAME?</v>
      </c>
      <c r="W18" s="30" t="e">
        <f ca="1">VLOOKUP($A18,[1]Sheet1!$V:$AK,2,FALSE)</f>
        <v>#NAME?</v>
      </c>
      <c r="X18" s="30" t="e">
        <f ca="1">VLOOKUP($A18,[1]Sheet1!$V:$AK,3,FALSE)</f>
        <v>#NAME?</v>
      </c>
      <c r="Y18" s="30" t="e">
        <f ca="1">VLOOKUP($A18,[1]Sheet1!$V:$AK,7,FALSE)</f>
        <v>#NAME?</v>
      </c>
      <c r="Z18" s="30" t="e">
        <f ca="1">VLOOKUP($A18,[1]Sheet1!$V:$AK,9,FALSE)</f>
        <v>#NAME?</v>
      </c>
      <c r="AA18" s="31" t="e">
        <f ca="1">VLOOKUP($A18,[1]Sheet1!$V:$AK,10,FALSE)</f>
        <v>#NAME?</v>
      </c>
      <c r="AB18" s="30" t="e">
        <f ca="1">VLOOKUP($A18,[1]Sheet1!$V:$AK,11,FALSE)</f>
        <v>#NAME?</v>
      </c>
      <c r="AC18" s="31" t="e">
        <f ca="1">VLOOKUP($A18,[1]Sheet1!$V:$AK,12,FALSE)</f>
        <v>#NAME?</v>
      </c>
      <c r="AD18" s="30" t="e">
        <f ca="1">VLOOKUP($A18,[1]Sheet1!$V:$AK,13,FALSE)</f>
        <v>#NAME?</v>
      </c>
      <c r="AE18" s="31" t="e">
        <f ca="1">VLOOKUP($A18,[1]Sheet1!$V:$AK,14,FALSE)</f>
        <v>#NAME?</v>
      </c>
      <c r="AF18" s="30" t="e">
        <f ca="1">VLOOKUP($A18,[1]Sheet1!$V:$AK,15,FALSE)</f>
        <v>#NAME?</v>
      </c>
      <c r="AG18" s="31" t="e">
        <f ca="1">VLOOKUP($A18,[1]Sheet1!$V:$AK,16,FALSE)</f>
        <v>#NAME?</v>
      </c>
      <c r="AH18" s="44" t="e">
        <f t="shared" ca="1" si="3"/>
        <v>#NAME?</v>
      </c>
    </row>
    <row r="19" spans="1:35" ht="84.75" customHeight="1" x14ac:dyDescent="0.25">
      <c r="A19" s="39" t="e">
        <f t="shared" ca="1" si="2"/>
        <v>#NAME?</v>
      </c>
      <c r="B19" s="27"/>
      <c r="C19" s="15" t="s">
        <v>146</v>
      </c>
      <c r="D19" s="15" t="s">
        <v>147</v>
      </c>
      <c r="E19" s="15" t="s">
        <v>29</v>
      </c>
      <c r="F19" s="15" t="s">
        <v>30</v>
      </c>
      <c r="G19" s="15" t="s">
        <v>58</v>
      </c>
      <c r="H19" s="15"/>
      <c r="I19" s="15" t="s">
        <v>68</v>
      </c>
      <c r="J19" s="15"/>
      <c r="K19" s="16"/>
      <c r="L19" s="15"/>
      <c r="M19" s="15"/>
      <c r="N19" s="17">
        <v>22.99</v>
      </c>
      <c r="O19" s="17"/>
      <c r="P19" s="20">
        <v>41</v>
      </c>
      <c r="Q19" s="80"/>
      <c r="R19" s="33"/>
      <c r="S19" s="19"/>
      <c r="T19" s="33"/>
      <c r="U19" s="76"/>
      <c r="V19" s="30" t="e">
        <f ca="1">VLOOKUP($A19,[1]Sheet1!$V:$AK,8,FALSE)</f>
        <v>#NAME?</v>
      </c>
      <c r="W19" s="30" t="e">
        <f ca="1">VLOOKUP($A19,[1]Sheet1!$V:$AK,2,FALSE)</f>
        <v>#NAME?</v>
      </c>
      <c r="X19" s="30" t="e">
        <f ca="1">VLOOKUP($A19,[1]Sheet1!$V:$AK,3,FALSE)</f>
        <v>#NAME?</v>
      </c>
      <c r="Y19" s="30" t="e">
        <f ca="1">VLOOKUP($A19,[1]Sheet1!$V:$AK,7,FALSE)</f>
        <v>#NAME?</v>
      </c>
      <c r="Z19" s="30" t="e">
        <f ca="1">VLOOKUP($A19,[1]Sheet1!$V:$AK,9,FALSE)</f>
        <v>#NAME?</v>
      </c>
      <c r="AA19" s="31" t="e">
        <f ca="1">VLOOKUP($A19,[1]Sheet1!$V:$AK,10,FALSE)</f>
        <v>#NAME?</v>
      </c>
      <c r="AB19" s="30" t="e">
        <f ca="1">VLOOKUP($A19,[1]Sheet1!$V:$AK,11,FALSE)</f>
        <v>#NAME?</v>
      </c>
      <c r="AC19" s="31" t="e">
        <f ca="1">VLOOKUP($A19,[1]Sheet1!$V:$AK,12,FALSE)</f>
        <v>#NAME?</v>
      </c>
      <c r="AD19" s="30" t="e">
        <f ca="1">VLOOKUP($A19,[1]Sheet1!$V:$AK,13,FALSE)</f>
        <v>#NAME?</v>
      </c>
      <c r="AE19" s="31" t="e">
        <f ca="1">VLOOKUP($A19,[1]Sheet1!$V:$AK,14,FALSE)</f>
        <v>#NAME?</v>
      </c>
      <c r="AF19" s="30" t="e">
        <f ca="1">VLOOKUP($A19,[1]Sheet1!$V:$AK,15,FALSE)</f>
        <v>#NAME?</v>
      </c>
      <c r="AG19" s="31" t="e">
        <f ca="1">VLOOKUP($A19,[1]Sheet1!$V:$AK,16,FALSE)</f>
        <v>#NAME?</v>
      </c>
      <c r="AH19" s="44" t="e">
        <f t="shared" ca="1" si="3"/>
        <v>#NAME?</v>
      </c>
    </row>
    <row r="20" spans="1:35" s="43" customFormat="1" ht="72" customHeight="1" x14ac:dyDescent="0.25">
      <c r="A20" s="39" t="e">
        <f t="shared" ca="1" si="2"/>
        <v>#NAME?</v>
      </c>
      <c r="B20" s="27"/>
      <c r="C20" s="15" t="s">
        <v>148</v>
      </c>
      <c r="D20" s="15" t="s">
        <v>149</v>
      </c>
      <c r="E20" s="15" t="s">
        <v>150</v>
      </c>
      <c r="F20" s="15" t="s">
        <v>150</v>
      </c>
      <c r="G20" s="15" t="s">
        <v>34</v>
      </c>
      <c r="H20" s="15"/>
      <c r="I20" s="15" t="s">
        <v>68</v>
      </c>
      <c r="J20" s="15"/>
      <c r="K20" s="16"/>
      <c r="L20" s="15" t="s">
        <v>35</v>
      </c>
      <c r="M20" s="15"/>
      <c r="N20" s="17">
        <v>28</v>
      </c>
      <c r="O20" s="17"/>
      <c r="P20" s="20">
        <v>489</v>
      </c>
      <c r="Q20" s="80"/>
      <c r="R20" s="33"/>
      <c r="S20" s="19"/>
      <c r="T20" s="33"/>
      <c r="U20" s="76"/>
      <c r="V20" s="30" t="e">
        <f ca="1">VLOOKUP($A20,[1]Sheet1!$V:$AK,8,FALSE)</f>
        <v>#NAME?</v>
      </c>
      <c r="W20" s="30" t="e">
        <f ca="1">VLOOKUP($A20,[1]Sheet1!$V:$AK,2,FALSE)</f>
        <v>#NAME?</v>
      </c>
      <c r="X20" s="30" t="e">
        <f ca="1">VLOOKUP($A20,[1]Sheet1!$V:$AK,3,FALSE)</f>
        <v>#NAME?</v>
      </c>
      <c r="Y20" s="30" t="e">
        <f ca="1">VLOOKUP($A20,[1]Sheet1!$V:$AK,7,FALSE)</f>
        <v>#NAME?</v>
      </c>
      <c r="Z20" s="30" t="e">
        <f ca="1">VLOOKUP($A20,[1]Sheet1!$V:$AK,9,FALSE)</f>
        <v>#NAME?</v>
      </c>
      <c r="AA20" s="31" t="e">
        <f ca="1">VLOOKUP($A20,[1]Sheet1!$V:$AK,10,FALSE)</f>
        <v>#NAME?</v>
      </c>
      <c r="AB20" s="30" t="e">
        <f ca="1">VLOOKUP($A20,[1]Sheet1!$V:$AK,11,FALSE)</f>
        <v>#NAME?</v>
      </c>
      <c r="AC20" s="31" t="e">
        <f ca="1">VLOOKUP($A20,[1]Sheet1!$V:$AK,12,FALSE)</f>
        <v>#NAME?</v>
      </c>
      <c r="AD20" s="30" t="e">
        <f ca="1">VLOOKUP($A20,[1]Sheet1!$V:$AK,13,FALSE)</f>
        <v>#NAME?</v>
      </c>
      <c r="AE20" s="31" t="e">
        <f ca="1">VLOOKUP($A20,[1]Sheet1!$V:$AK,14,FALSE)</f>
        <v>#NAME?</v>
      </c>
      <c r="AF20" s="30" t="e">
        <f ca="1">VLOOKUP($A20,[1]Sheet1!$V:$AK,15,FALSE)</f>
        <v>#NAME?</v>
      </c>
      <c r="AG20" s="31" t="e">
        <f ca="1">VLOOKUP($A20,[1]Sheet1!$V:$AK,16,FALSE)</f>
        <v>#NAME?</v>
      </c>
      <c r="AH20" s="44" t="e">
        <f t="shared" ca="1" si="3"/>
        <v>#NAME?</v>
      </c>
      <c r="AI20" s="32"/>
    </row>
    <row r="21" spans="1:35" ht="84.75" customHeight="1" x14ac:dyDescent="0.25">
      <c r="A21" s="39" t="e">
        <f t="shared" ref="A21" ca="1" si="4">_xlfn.CONCAT(C21,F21,G21,H21,M21)</f>
        <v>#NAME?</v>
      </c>
      <c r="B21" s="27"/>
      <c r="C21" s="15" t="s">
        <v>151</v>
      </c>
      <c r="D21" s="15" t="s">
        <v>152</v>
      </c>
      <c r="E21" s="15" t="s">
        <v>153</v>
      </c>
      <c r="F21" s="15" t="s">
        <v>154</v>
      </c>
      <c r="G21" s="15" t="s">
        <v>92</v>
      </c>
      <c r="H21" s="15"/>
      <c r="I21" s="15" t="s">
        <v>68</v>
      </c>
      <c r="J21" s="15"/>
      <c r="K21" s="16"/>
      <c r="L21" s="15" t="s">
        <v>35</v>
      </c>
      <c r="M21" s="15"/>
      <c r="N21" s="17">
        <v>26</v>
      </c>
      <c r="O21" s="17"/>
      <c r="P21" s="33">
        <v>2</v>
      </c>
      <c r="Q21" s="80"/>
      <c r="R21" s="33"/>
      <c r="S21" s="19"/>
      <c r="T21" s="33"/>
      <c r="U21" s="76"/>
      <c r="V21" s="30" t="e">
        <f ca="1">VLOOKUP($A21,[1]Sheet1!$V:$AK,8,FALSE)</f>
        <v>#NAME?</v>
      </c>
      <c r="W21" s="30" t="e">
        <f ca="1">VLOOKUP($A21,[1]Sheet1!$V:$AK,2,FALSE)</f>
        <v>#NAME?</v>
      </c>
      <c r="X21" s="30" t="e">
        <f ca="1">VLOOKUP($A21,[1]Sheet1!$V:$AK,3,FALSE)</f>
        <v>#NAME?</v>
      </c>
      <c r="Y21" s="30" t="e">
        <f ca="1">VLOOKUP($A21,[1]Sheet1!$V:$AK,7,FALSE)</f>
        <v>#NAME?</v>
      </c>
      <c r="Z21" s="30" t="e">
        <f ca="1">VLOOKUP($A21,[1]Sheet1!$V:$AK,9,FALSE)</f>
        <v>#NAME?</v>
      </c>
      <c r="AA21" s="31" t="e">
        <f ca="1">VLOOKUP($A21,[1]Sheet1!$V:$AK,10,FALSE)</f>
        <v>#NAME?</v>
      </c>
      <c r="AB21" s="30" t="e">
        <f ca="1">VLOOKUP($A21,[1]Sheet1!$V:$AK,11,FALSE)</f>
        <v>#NAME?</v>
      </c>
      <c r="AC21" s="31" t="e">
        <f ca="1">VLOOKUP($A21,[1]Sheet1!$V:$AK,12,FALSE)</f>
        <v>#NAME?</v>
      </c>
      <c r="AD21" s="30" t="e">
        <f ca="1">VLOOKUP($A21,[1]Sheet1!$V:$AK,13,FALSE)</f>
        <v>#NAME?</v>
      </c>
      <c r="AE21" s="31" t="e">
        <f ca="1">VLOOKUP($A21,[1]Sheet1!$V:$AK,14,FALSE)</f>
        <v>#NAME?</v>
      </c>
      <c r="AF21" s="30" t="e">
        <f ca="1">VLOOKUP($A21,[1]Sheet1!$V:$AK,15,FALSE)</f>
        <v>#NAME?</v>
      </c>
      <c r="AG21" s="31" t="e">
        <f ca="1">VLOOKUP($A21,[1]Sheet1!$V:$AK,16,FALSE)</f>
        <v>#NAME?</v>
      </c>
      <c r="AH21" s="44" t="e">
        <f t="shared" ref="AH21" ca="1" si="5">Q21-V21</f>
        <v>#NAME?</v>
      </c>
    </row>
    <row r="22" spans="1:35" ht="84.75" customHeight="1" x14ac:dyDescent="0.25">
      <c r="A22" s="39" t="e">
        <f t="shared" ref="A22" ca="1" si="6">_xlfn.CONCAT(C22,F22,G22,H22,M22)</f>
        <v>#NAME?</v>
      </c>
      <c r="B22" s="27"/>
      <c r="C22" s="15" t="s">
        <v>155</v>
      </c>
      <c r="D22" s="15" t="s">
        <v>156</v>
      </c>
      <c r="E22" s="15" t="s">
        <v>157</v>
      </c>
      <c r="F22" s="15" t="s">
        <v>158</v>
      </c>
      <c r="G22" s="15" t="s">
        <v>92</v>
      </c>
      <c r="H22" s="15"/>
      <c r="I22" s="15" t="s">
        <v>68</v>
      </c>
      <c r="J22" s="15"/>
      <c r="K22" s="16"/>
      <c r="L22" s="15" t="s">
        <v>35</v>
      </c>
      <c r="M22" s="15"/>
      <c r="N22" s="17">
        <v>26</v>
      </c>
      <c r="O22" s="17"/>
      <c r="P22" s="33">
        <v>3</v>
      </c>
      <c r="Q22" s="80"/>
      <c r="R22" s="33"/>
      <c r="S22" s="19"/>
      <c r="T22" s="33"/>
      <c r="U22" s="76"/>
      <c r="V22" s="30" t="e">
        <f ca="1">VLOOKUP($A22,[1]Sheet1!$V:$AK,8,FALSE)</f>
        <v>#NAME?</v>
      </c>
      <c r="W22" s="30" t="e">
        <f ca="1">VLOOKUP($A22,[1]Sheet1!$V:$AK,2,FALSE)</f>
        <v>#NAME?</v>
      </c>
      <c r="X22" s="30" t="e">
        <f ca="1">VLOOKUP($A22,[1]Sheet1!$V:$AK,3,FALSE)</f>
        <v>#NAME?</v>
      </c>
      <c r="Y22" s="30" t="e">
        <f ca="1">VLOOKUP($A22,[1]Sheet1!$V:$AK,7,FALSE)</f>
        <v>#NAME?</v>
      </c>
      <c r="Z22" s="30" t="e">
        <f ca="1">VLOOKUP($A22,[1]Sheet1!$V:$AK,9,FALSE)</f>
        <v>#NAME?</v>
      </c>
      <c r="AA22" s="31" t="e">
        <f ca="1">VLOOKUP($A22,[1]Sheet1!$V:$AK,10,FALSE)</f>
        <v>#NAME?</v>
      </c>
      <c r="AB22" s="30" t="e">
        <f ca="1">VLOOKUP($A22,[1]Sheet1!$V:$AK,11,FALSE)</f>
        <v>#NAME?</v>
      </c>
      <c r="AC22" s="31" t="e">
        <f ca="1">VLOOKUP($A22,[1]Sheet1!$V:$AK,12,FALSE)</f>
        <v>#NAME?</v>
      </c>
      <c r="AD22" s="30" t="e">
        <f ca="1">VLOOKUP($A22,[1]Sheet1!$V:$AK,13,FALSE)</f>
        <v>#NAME?</v>
      </c>
      <c r="AE22" s="31" t="e">
        <f ca="1">VLOOKUP($A22,[1]Sheet1!$V:$AK,14,FALSE)</f>
        <v>#NAME?</v>
      </c>
      <c r="AF22" s="30" t="e">
        <f ca="1">VLOOKUP($A22,[1]Sheet1!$V:$AK,15,FALSE)</f>
        <v>#NAME?</v>
      </c>
      <c r="AG22" s="31" t="e">
        <f ca="1">VLOOKUP($A22,[1]Sheet1!$V:$AK,16,FALSE)</f>
        <v>#NAME?</v>
      </c>
      <c r="AH22" s="44" t="e">
        <f t="shared" ref="AH22" ca="1" si="7">Q22-V22</f>
        <v>#NAME?</v>
      </c>
    </row>
    <row r="23" spans="1:35" ht="26.25" x14ac:dyDescent="0.25">
      <c r="P23" s="103">
        <f>SUM(P2:P22)</f>
        <v>3990</v>
      </c>
    </row>
    <row r="27" spans="1:35" x14ac:dyDescent="0.25">
      <c r="R27" s="44"/>
    </row>
  </sheetData>
  <autoFilter ref="A1:AK26"/>
  <conditionalFormatting sqref="A7:A10">
    <cfRule type="duplicateValues" dxfId="6" priority="1107"/>
  </conditionalFormatting>
  <conditionalFormatting sqref="A13">
    <cfRule type="duplicateValues" dxfId="5" priority="847"/>
  </conditionalFormatting>
  <conditionalFormatting sqref="A26:A42 A2:A22">
    <cfRule type="duplicateValues" dxfId="4" priority="1110"/>
  </conditionalFormatting>
  <conditionalFormatting sqref="A26:A1048576 A1:A22">
    <cfRule type="duplicateValues" dxfId="3" priority="56"/>
  </conditionalFormatting>
  <conditionalFormatting sqref="A43:A1048576 A1:A13">
    <cfRule type="duplicateValues" dxfId="2" priority="128"/>
  </conditionalFormatting>
  <pageMargins left="0" right="0" top="0" bottom="0" header="0" footer="0"/>
  <pageSetup paperSize="5" scale="45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"/>
  <sheetViews>
    <sheetView zoomScale="80" zoomScaleNormal="80" workbookViewId="0">
      <pane xSplit="4" ySplit="1" topLeftCell="W2" activePane="bottomRight" state="frozen"/>
      <selection pane="topRight" activeCell="Z1" sqref="Z1:AL1048576"/>
      <selection pane="bottomLeft" activeCell="Z1" sqref="Z1:AL1048576"/>
      <selection pane="bottomRight" activeCell="Y2" sqref="Y2:AJ2"/>
    </sheetView>
  </sheetViews>
  <sheetFormatPr defaultColWidth="9.42578125" defaultRowHeight="15" x14ac:dyDescent="0.25"/>
  <cols>
    <col min="1" max="1" width="28.5703125" style="6" hidden="1" customWidth="1"/>
    <col min="2" max="2" width="17.42578125" style="6" customWidth="1"/>
    <col min="3" max="3" width="16.5703125" style="6" customWidth="1"/>
    <col min="4" max="4" width="25.42578125" style="6" customWidth="1"/>
    <col min="5" max="5" width="13.42578125" style="6" customWidth="1"/>
    <col min="6" max="6" width="16.42578125" style="6" customWidth="1"/>
    <col min="7" max="7" width="13.5703125" style="6" customWidth="1"/>
    <col min="8" max="8" width="15.42578125" style="6" customWidth="1"/>
    <col min="9" max="9" width="13.5703125" style="6" customWidth="1"/>
    <col min="10" max="10" width="13" style="6" customWidth="1"/>
    <col min="11" max="11" width="15.42578125" style="6" customWidth="1"/>
    <col min="12" max="12" width="23.5703125" style="6" customWidth="1"/>
    <col min="13" max="13" width="12.42578125" style="6" customWidth="1"/>
    <col min="14" max="14" width="14.5703125" style="6" customWidth="1"/>
    <col min="15" max="15" width="11.5703125" style="6" customWidth="1"/>
    <col min="16" max="16" width="13.5703125" style="6" customWidth="1"/>
    <col min="17" max="17" width="12.42578125" style="82" customWidth="1"/>
    <col min="18" max="18" width="13.42578125" style="82" customWidth="1"/>
    <col min="19" max="19" width="13" style="6" customWidth="1"/>
    <col min="20" max="20" width="14.5703125" style="6" customWidth="1"/>
    <col min="21" max="21" width="12" style="83" customWidth="1"/>
    <col min="22" max="22" width="13.42578125" style="84" customWidth="1"/>
    <col min="23" max="23" width="12" style="6" customWidth="1"/>
    <col min="24" max="24" width="12.42578125" style="6" customWidth="1"/>
    <col min="25" max="25" width="12.5703125" style="85" customWidth="1"/>
    <col min="26" max="28" width="13.42578125" style="6" customWidth="1"/>
    <col min="29" max="29" width="11" style="6" customWidth="1"/>
    <col min="30" max="30" width="14.42578125" style="84" customWidth="1"/>
    <col min="31" max="31" width="10.5703125" style="6" customWidth="1"/>
    <col min="32" max="32" width="13" style="84" customWidth="1"/>
    <col min="33" max="33" width="12.5703125" style="6" customWidth="1"/>
    <col min="34" max="36" width="15.5703125" style="84" customWidth="1"/>
    <col min="37" max="37" width="19" style="85" customWidth="1"/>
    <col min="38" max="38" width="38.5703125" style="92" customWidth="1"/>
    <col min="39" max="42" width="9.42578125" style="6" customWidth="1"/>
    <col min="43" max="16384" width="9.42578125" style="6"/>
  </cols>
  <sheetData>
    <row r="1" spans="1:38" ht="30" x14ac:dyDescent="0.25">
      <c r="A1" s="6" t="s">
        <v>32</v>
      </c>
      <c r="B1" s="7" t="s">
        <v>42</v>
      </c>
      <c r="C1" s="7" t="s">
        <v>43</v>
      </c>
      <c r="D1" s="7" t="s">
        <v>2</v>
      </c>
      <c r="E1" s="7" t="s">
        <v>3</v>
      </c>
      <c r="F1" s="7" t="s">
        <v>44</v>
      </c>
      <c r="G1" s="7" t="s">
        <v>4</v>
      </c>
      <c r="H1" s="7" t="s">
        <v>45</v>
      </c>
      <c r="I1" s="7" t="s">
        <v>46</v>
      </c>
      <c r="J1" s="7" t="s">
        <v>162</v>
      </c>
      <c r="K1" s="7" t="s">
        <v>163</v>
      </c>
      <c r="L1" s="7" t="s">
        <v>47</v>
      </c>
      <c r="M1" s="7" t="s">
        <v>48</v>
      </c>
      <c r="N1" s="7" t="s">
        <v>49</v>
      </c>
      <c r="O1" s="7" t="s">
        <v>5</v>
      </c>
      <c r="P1" s="7" t="s">
        <v>77</v>
      </c>
      <c r="Q1" s="54" t="s">
        <v>164</v>
      </c>
      <c r="R1" s="7" t="s">
        <v>50</v>
      </c>
      <c r="S1" s="22" t="s">
        <v>78</v>
      </c>
      <c r="T1" s="50" t="s">
        <v>51</v>
      </c>
      <c r="U1" s="55" t="s">
        <v>165</v>
      </c>
      <c r="V1" s="64" t="s">
        <v>166</v>
      </c>
      <c r="W1" s="7" t="s">
        <v>167</v>
      </c>
      <c r="X1" s="7" t="s">
        <v>168</v>
      </c>
      <c r="Y1" s="25" t="s">
        <v>8</v>
      </c>
      <c r="Z1" s="25" t="s">
        <v>9</v>
      </c>
      <c r="AA1" s="25" t="s">
        <v>81</v>
      </c>
      <c r="AB1" s="25" t="s">
        <v>159</v>
      </c>
      <c r="AC1" s="25" t="s">
        <v>10</v>
      </c>
      <c r="AD1" s="26" t="s">
        <v>11</v>
      </c>
      <c r="AE1" s="25" t="s">
        <v>12</v>
      </c>
      <c r="AF1" s="26" t="s">
        <v>13</v>
      </c>
      <c r="AG1" s="25" t="s">
        <v>14</v>
      </c>
      <c r="AH1" s="26" t="s">
        <v>15</v>
      </c>
      <c r="AI1" s="25" t="s">
        <v>83</v>
      </c>
      <c r="AJ1" s="26" t="s">
        <v>84</v>
      </c>
      <c r="AK1" s="69" t="s">
        <v>169</v>
      </c>
      <c r="AL1" s="92" t="s">
        <v>52</v>
      </c>
    </row>
    <row r="2" spans="1:38" ht="55.5" customHeight="1" x14ac:dyDescent="0.25">
      <c r="A2" s="6" t="str">
        <f t="shared" ref="A2:A3" si="0">_xlfn.CONCAT(C2,F2,G2,H2,O2)</f>
        <v>SBF6138AMTGREENH12D55SBD</v>
      </c>
      <c r="B2" s="60"/>
      <c r="C2" s="2" t="s">
        <v>170</v>
      </c>
      <c r="D2" s="2" t="s">
        <v>171</v>
      </c>
      <c r="E2" s="2" t="s">
        <v>131</v>
      </c>
      <c r="F2" s="2" t="s">
        <v>132</v>
      </c>
      <c r="G2" s="2" t="s">
        <v>34</v>
      </c>
      <c r="H2" s="2" t="s">
        <v>172</v>
      </c>
      <c r="I2" s="2" t="s">
        <v>173</v>
      </c>
      <c r="J2" s="2" t="s">
        <v>174</v>
      </c>
      <c r="K2" s="2" t="s">
        <v>175</v>
      </c>
      <c r="L2" s="2" t="s">
        <v>176</v>
      </c>
      <c r="M2" s="3">
        <v>12</v>
      </c>
      <c r="N2" s="2" t="s">
        <v>35</v>
      </c>
      <c r="O2" s="2" t="s">
        <v>22</v>
      </c>
      <c r="P2" s="5">
        <v>22</v>
      </c>
      <c r="Q2" s="4">
        <v>8.8000000000000007</v>
      </c>
      <c r="R2" s="35">
        <v>5.5</v>
      </c>
      <c r="S2" s="53">
        <v>0</v>
      </c>
      <c r="T2" s="51">
        <f t="shared" ref="T2:T3" si="1">S2+U2+W2</f>
        <v>0</v>
      </c>
      <c r="U2" s="11"/>
      <c r="V2" s="8"/>
      <c r="W2" s="51"/>
      <c r="X2" s="52"/>
      <c r="Y2" s="30">
        <f>VLOOKUP($A2,[2]Sheet1!$V:$AK,8,FALSE)</f>
        <v>0</v>
      </c>
      <c r="Z2" s="30">
        <f>VLOOKUP($A2,[2]Sheet1!$V:$AK,2,FALSE)</f>
        <v>0</v>
      </c>
      <c r="AA2" s="30">
        <f>VLOOKUP($A2,[2]Sheet1!$V:$AK,3,FALSE)</f>
        <v>144</v>
      </c>
      <c r="AB2" s="30">
        <f>VLOOKUP($A2,[2]Sheet1!$V:$AK,7,FALSE)</f>
        <v>144</v>
      </c>
      <c r="AC2" s="30">
        <f>VLOOKUP($A2,[2]Sheet1!$V:$AK,9,FALSE)</f>
        <v>0</v>
      </c>
      <c r="AD2" s="31">
        <f>VLOOKUP($A2,[2]Sheet1!$V:$AK,10,FALSE)</f>
        <v>0</v>
      </c>
      <c r="AE2" s="30">
        <f>VLOOKUP($A2,[2]Sheet1!$V:$AK,11,FALSE)</f>
        <v>0</v>
      </c>
      <c r="AF2" s="31">
        <f>VLOOKUP($A2,[2]Sheet1!$V:$AK,12,FALSE)</f>
        <v>0</v>
      </c>
      <c r="AG2" s="30">
        <f>VLOOKUP($A2,[2]Sheet1!$V:$AK,13,FALSE)</f>
        <v>0</v>
      </c>
      <c r="AH2" s="31">
        <f>VLOOKUP($A2,[2]Sheet1!$V:$AK,14,FALSE)</f>
        <v>0</v>
      </c>
      <c r="AI2" s="30">
        <f>VLOOKUP($A2,[2]Sheet1!$V:$AK,15,FALSE)</f>
        <v>0</v>
      </c>
      <c r="AJ2" s="31">
        <f>VLOOKUP($A2,[2]Sheet1!$V:$AK,16,FALSE)</f>
        <v>0</v>
      </c>
      <c r="AK2" s="68">
        <f>Y2-T2</f>
        <v>0</v>
      </c>
    </row>
    <row r="3" spans="1:38" ht="55.5" customHeight="1" x14ac:dyDescent="0.25">
      <c r="A3" s="6" t="str">
        <f t="shared" si="0"/>
        <v>SBF7266CMTGREENH08D02SBD</v>
      </c>
      <c r="B3" s="60"/>
      <c r="C3" s="2" t="s">
        <v>177</v>
      </c>
      <c r="D3" s="2" t="s">
        <v>178</v>
      </c>
      <c r="E3" s="2" t="s">
        <v>131</v>
      </c>
      <c r="F3" s="2" t="s">
        <v>132</v>
      </c>
      <c r="G3" s="2" t="s">
        <v>34</v>
      </c>
      <c r="H3" s="2" t="s">
        <v>179</v>
      </c>
      <c r="I3" s="2" t="s">
        <v>173</v>
      </c>
      <c r="J3" s="2" t="s">
        <v>174</v>
      </c>
      <c r="K3" s="2" t="s">
        <v>175</v>
      </c>
      <c r="L3" s="2" t="s">
        <v>180</v>
      </c>
      <c r="M3" s="3">
        <v>8</v>
      </c>
      <c r="N3" s="2" t="s">
        <v>35</v>
      </c>
      <c r="O3" s="2" t="s">
        <v>22</v>
      </c>
      <c r="P3" s="5">
        <v>24</v>
      </c>
      <c r="Q3" s="4">
        <v>9</v>
      </c>
      <c r="R3" s="35">
        <v>8</v>
      </c>
      <c r="S3" s="53">
        <v>0</v>
      </c>
      <c r="T3" s="51">
        <f t="shared" si="1"/>
        <v>0</v>
      </c>
      <c r="U3" s="11"/>
      <c r="V3" s="8"/>
      <c r="W3" s="51"/>
      <c r="X3" s="52"/>
      <c r="Y3" s="30">
        <f>VLOOKUP($A3,[2]Sheet1!$V:$AK,8,FALSE)</f>
        <v>0</v>
      </c>
      <c r="Z3" s="30">
        <f>VLOOKUP($A3,[2]Sheet1!$V:$AK,2,FALSE)</f>
        <v>0</v>
      </c>
      <c r="AA3" s="30">
        <f>VLOOKUP($A3,[2]Sheet1!$V:$AK,3,FALSE)</f>
        <v>5000</v>
      </c>
      <c r="AB3" s="30">
        <f>VLOOKUP($A3,[2]Sheet1!$V:$AK,7,FALSE)</f>
        <v>5000</v>
      </c>
      <c r="AC3" s="30">
        <f>VLOOKUP($A3,[2]Sheet1!$V:$AK,9,FALSE)</f>
        <v>0</v>
      </c>
      <c r="AD3" s="31">
        <f>VLOOKUP($A3,[2]Sheet1!$V:$AK,10,FALSE)</f>
        <v>0</v>
      </c>
      <c r="AE3" s="30">
        <f>VLOOKUP($A3,[2]Sheet1!$V:$AK,11,FALSE)</f>
        <v>0</v>
      </c>
      <c r="AF3" s="31">
        <f>VLOOKUP($A3,[2]Sheet1!$V:$AK,12,FALSE)</f>
        <v>0</v>
      </c>
      <c r="AG3" s="30">
        <f>VLOOKUP($A3,[2]Sheet1!$V:$AK,13,FALSE)</f>
        <v>0</v>
      </c>
      <c r="AH3" s="31">
        <f>VLOOKUP($A3,[2]Sheet1!$V:$AK,14,FALSE)</f>
        <v>0</v>
      </c>
      <c r="AI3" s="30">
        <f>VLOOKUP($A3,[2]Sheet1!$V:$AK,15,FALSE)</f>
        <v>0</v>
      </c>
      <c r="AJ3" s="31">
        <f>VLOOKUP($A3,[2]Sheet1!$V:$AK,16,FALSE)</f>
        <v>0</v>
      </c>
      <c r="AK3" s="68">
        <f t="shared" ref="AK3" si="2">Y3-T3</f>
        <v>0</v>
      </c>
    </row>
    <row r="4" spans="1:38" ht="15.75" x14ac:dyDescent="0.25">
      <c r="Y4" s="30"/>
      <c r="Z4" s="30"/>
      <c r="AA4" s="30"/>
      <c r="AB4" s="30"/>
      <c r="AC4" s="30"/>
      <c r="AD4" s="31"/>
      <c r="AE4" s="30"/>
      <c r="AF4" s="31"/>
      <c r="AG4" s="30"/>
      <c r="AH4" s="31"/>
      <c r="AI4" s="30"/>
      <c r="AJ4" s="31"/>
    </row>
  </sheetData>
  <autoFilter ref="A1:AL2"/>
  <conditionalFormatting sqref="A1:A1048576">
    <cfRule type="duplicateValues" dxfId="1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32"/>
  <sheetViews>
    <sheetView zoomScale="60" zoomScaleNormal="60" workbookViewId="0">
      <pane xSplit="4" ySplit="1" topLeftCell="N18" activePane="bottomRight" state="frozen"/>
      <selection pane="topRight" activeCell="Z1" sqref="Z1:AL1048576"/>
      <selection pane="bottomLeft" activeCell="Z1" sqref="Z1:AL1048576"/>
      <selection pane="bottomRight" activeCell="AR6" sqref="AR6"/>
    </sheetView>
  </sheetViews>
  <sheetFormatPr defaultColWidth="9.42578125" defaultRowHeight="15" x14ac:dyDescent="0.25"/>
  <cols>
    <col min="1" max="1" width="33.5703125" style="47" hidden="1" customWidth="1"/>
    <col min="2" max="2" width="18.42578125" style="47" customWidth="1"/>
    <col min="3" max="3" width="22.42578125" style="47" customWidth="1"/>
    <col min="4" max="4" width="45" style="47" customWidth="1"/>
    <col min="5" max="5" width="0.42578125" style="47" customWidth="1"/>
    <col min="6" max="6" width="19.28515625" style="47" customWidth="1"/>
    <col min="7" max="7" width="15.42578125" style="47" hidden="1" customWidth="1"/>
    <col min="8" max="8" width="12.42578125" style="47" customWidth="1"/>
    <col min="9" max="9" width="18.42578125" style="47" customWidth="1"/>
    <col min="10" max="10" width="13.42578125" style="47" hidden="1" customWidth="1"/>
    <col min="11" max="11" width="0.28515625" style="47" customWidth="1"/>
    <col min="12" max="12" width="25.42578125" style="47" customWidth="1"/>
    <col min="13" max="13" width="9.42578125" style="47" bestFit="1" customWidth="1"/>
    <col min="14" max="14" width="15.42578125" style="47" customWidth="1"/>
    <col min="15" max="15" width="11.5703125" style="47" hidden="1" customWidth="1"/>
    <col min="16" max="16" width="12.42578125" style="29" customWidth="1"/>
    <col min="17" max="17" width="10.5703125" style="47" hidden="1" customWidth="1"/>
    <col min="18" max="18" width="17.5703125" style="47" customWidth="1"/>
    <col min="19" max="19" width="20.5703125" style="47" hidden="1" customWidth="1"/>
    <col min="20" max="20" width="15.5703125" style="47" hidden="1" customWidth="1"/>
    <col min="21" max="21" width="17" style="63" hidden="1" customWidth="1"/>
    <col min="22" max="22" width="15.5703125" style="47" hidden="1" customWidth="1"/>
    <col min="23" max="23" width="18.42578125" style="63" hidden="1" customWidth="1"/>
    <col min="24" max="28" width="16" style="47" hidden="1" customWidth="1"/>
    <col min="29" max="29" width="16" style="63" hidden="1" customWidth="1"/>
    <col min="30" max="30" width="16" style="47" hidden="1" customWidth="1"/>
    <col min="31" max="31" width="16" style="63" hidden="1" customWidth="1"/>
    <col min="32" max="32" width="16" style="47" hidden="1" customWidth="1"/>
    <col min="33" max="33" width="16" style="63" hidden="1" customWidth="1"/>
    <col min="34" max="34" width="16" style="66" hidden="1" customWidth="1"/>
    <col min="35" max="36" width="16" style="47" hidden="1" customWidth="1"/>
    <col min="37" max="37" width="41.42578125" style="47" hidden="1" customWidth="1"/>
    <col min="38" max="38" width="9.42578125" style="47" hidden="1" customWidth="1"/>
    <col min="39" max="41" width="9.42578125" style="47" customWidth="1"/>
    <col min="42" max="16384" width="9.42578125" style="47"/>
  </cols>
  <sheetData>
    <row r="1" spans="1:37" s="6" customFormat="1" ht="180" x14ac:dyDescent="0.25">
      <c r="A1" s="6" t="s">
        <v>32</v>
      </c>
      <c r="B1" s="94" t="s">
        <v>42</v>
      </c>
      <c r="C1" s="94" t="s">
        <v>43</v>
      </c>
      <c r="D1" s="94" t="s">
        <v>2</v>
      </c>
      <c r="E1" s="7" t="s">
        <v>3</v>
      </c>
      <c r="F1" s="7" t="s">
        <v>44</v>
      </c>
      <c r="G1" s="7" t="s">
        <v>4</v>
      </c>
      <c r="H1" s="7" t="s">
        <v>76</v>
      </c>
      <c r="I1" s="7" t="s">
        <v>46</v>
      </c>
      <c r="J1" s="7" t="s">
        <v>162</v>
      </c>
      <c r="K1" s="7" t="s">
        <v>163</v>
      </c>
      <c r="L1" s="7" t="s">
        <v>47</v>
      </c>
      <c r="M1" s="7" t="s">
        <v>48</v>
      </c>
      <c r="N1" s="94" t="s">
        <v>49</v>
      </c>
      <c r="O1" s="94"/>
      <c r="P1" s="95" t="s">
        <v>77</v>
      </c>
      <c r="Q1" s="54" t="s">
        <v>164</v>
      </c>
      <c r="R1" s="96" t="s">
        <v>78</v>
      </c>
      <c r="S1" s="97"/>
      <c r="T1" s="7" t="s">
        <v>181</v>
      </c>
      <c r="U1" s="64" t="s">
        <v>182</v>
      </c>
      <c r="V1" s="7" t="s">
        <v>167</v>
      </c>
      <c r="W1" s="64" t="s">
        <v>183</v>
      </c>
      <c r="X1" s="25" t="s">
        <v>8</v>
      </c>
      <c r="Y1" s="25" t="s">
        <v>9</v>
      </c>
      <c r="Z1" s="25" t="s">
        <v>81</v>
      </c>
      <c r="AA1" s="25" t="s">
        <v>159</v>
      </c>
      <c r="AB1" s="25" t="s">
        <v>10</v>
      </c>
      <c r="AC1" s="26" t="s">
        <v>11</v>
      </c>
      <c r="AD1" s="25" t="s">
        <v>12</v>
      </c>
      <c r="AE1" s="26" t="s">
        <v>13</v>
      </c>
      <c r="AF1" s="25" t="s">
        <v>14</v>
      </c>
      <c r="AG1" s="26" t="s">
        <v>15</v>
      </c>
      <c r="AH1" s="58" t="s">
        <v>83</v>
      </c>
      <c r="AI1" s="26" t="s">
        <v>84</v>
      </c>
      <c r="AJ1" s="67" t="s">
        <v>184</v>
      </c>
      <c r="AK1" s="6" t="s">
        <v>52</v>
      </c>
    </row>
    <row r="2" spans="1:37" s="6" customFormat="1" ht="72" customHeight="1" x14ac:dyDescent="0.25">
      <c r="A2" s="6" t="e">
        <f t="shared" ref="A2:A28" ca="1" si="0">_xlfn.CONCAT(C2,F2,G2,H2,O2)</f>
        <v>#NAME?</v>
      </c>
      <c r="B2" s="60"/>
      <c r="C2" s="2" t="s">
        <v>185</v>
      </c>
      <c r="D2" s="2" t="s">
        <v>186</v>
      </c>
      <c r="E2" s="2" t="s">
        <v>56</v>
      </c>
      <c r="F2" s="2" t="s">
        <v>31</v>
      </c>
      <c r="G2" s="2" t="s">
        <v>34</v>
      </c>
      <c r="H2" s="2" t="s">
        <v>187</v>
      </c>
      <c r="I2" s="2" t="s">
        <v>188</v>
      </c>
      <c r="J2" s="2" t="s">
        <v>189</v>
      </c>
      <c r="K2" s="2" t="s">
        <v>190</v>
      </c>
      <c r="L2" s="2" t="s">
        <v>191</v>
      </c>
      <c r="M2" s="3">
        <v>12</v>
      </c>
      <c r="N2" s="2" t="s">
        <v>35</v>
      </c>
      <c r="O2" s="2"/>
      <c r="P2" s="65">
        <v>24.99</v>
      </c>
      <c r="Q2" s="5"/>
      <c r="R2" s="98">
        <v>1188</v>
      </c>
      <c r="S2" s="90"/>
      <c r="T2" s="51"/>
      <c r="U2" s="52"/>
      <c r="V2" s="2"/>
      <c r="W2" s="8"/>
      <c r="X2" s="30" t="e">
        <f ca="1">VLOOKUP($A2,[1]Sheet1!$V:$AK,8,FALSE)</f>
        <v>#NAME?</v>
      </c>
      <c r="Y2" s="30" t="e">
        <f ca="1">VLOOKUP($A2,[1]Sheet1!$V:$AK,2,FALSE)</f>
        <v>#NAME?</v>
      </c>
      <c r="Z2" s="30" t="e">
        <f ca="1">VLOOKUP($A2,[1]Sheet1!$V:$AK,3,FALSE)</f>
        <v>#NAME?</v>
      </c>
      <c r="AA2" s="30" t="e">
        <f ca="1">VLOOKUP($A2,[1]Sheet1!$V:$AK,7,FALSE)</f>
        <v>#NAME?</v>
      </c>
      <c r="AB2" s="30" t="e">
        <f ca="1">VLOOKUP($A2,[1]Sheet1!$V:$AK,9,FALSE)</f>
        <v>#NAME?</v>
      </c>
      <c r="AC2" s="31" t="e">
        <f ca="1">VLOOKUP($A2,[1]Sheet1!$V:$AK,10,FALSE)</f>
        <v>#NAME?</v>
      </c>
      <c r="AD2" s="30" t="e">
        <f ca="1">VLOOKUP($A2,[1]Sheet1!$V:$AK,11,FALSE)</f>
        <v>#NAME?</v>
      </c>
      <c r="AE2" s="31" t="e">
        <f ca="1">VLOOKUP($A2,[1]Sheet1!$V:$AK,12,FALSE)</f>
        <v>#NAME?</v>
      </c>
      <c r="AF2" s="30" t="e">
        <f ca="1">VLOOKUP($A2,[1]Sheet1!$V:$AK,13,FALSE)</f>
        <v>#NAME?</v>
      </c>
      <c r="AG2" s="31" t="e">
        <f ca="1">VLOOKUP($A2,[1]Sheet1!$V:$AK,14,FALSE)</f>
        <v>#NAME?</v>
      </c>
      <c r="AH2" s="30" t="e">
        <f ca="1">VLOOKUP($A2,[1]Sheet1!$V:$AK,15,FALSE)</f>
        <v>#NAME?</v>
      </c>
      <c r="AI2" s="31" t="e">
        <f ca="1">VLOOKUP($A2,[1]Sheet1!$V:$AK,16,FALSE)</f>
        <v>#NAME?</v>
      </c>
      <c r="AJ2" s="68" t="e">
        <f t="shared" ref="AJ2:AJ28" ca="1" si="1">X2-S2</f>
        <v>#NAME?</v>
      </c>
    </row>
    <row r="3" spans="1:37" s="6" customFormat="1" ht="68.849999999999994" customHeight="1" x14ac:dyDescent="0.25">
      <c r="A3" s="6" t="e">
        <f t="shared" ca="1" si="0"/>
        <v>#NAME?</v>
      </c>
      <c r="B3" s="60"/>
      <c r="C3" s="2" t="s">
        <v>185</v>
      </c>
      <c r="D3" s="2" t="s">
        <v>186</v>
      </c>
      <c r="E3" s="2" t="s">
        <v>56</v>
      </c>
      <c r="F3" s="2" t="s">
        <v>31</v>
      </c>
      <c r="G3" s="2" t="s">
        <v>34</v>
      </c>
      <c r="H3" s="2" t="s">
        <v>20</v>
      </c>
      <c r="I3" s="2" t="s">
        <v>188</v>
      </c>
      <c r="J3" s="2" t="s">
        <v>189</v>
      </c>
      <c r="K3" s="2" t="s">
        <v>190</v>
      </c>
      <c r="L3" s="2"/>
      <c r="M3" s="3">
        <v>12</v>
      </c>
      <c r="N3" s="2" t="s">
        <v>35</v>
      </c>
      <c r="O3" s="2"/>
      <c r="P3" s="65">
        <v>24.99</v>
      </c>
      <c r="Q3" s="5"/>
      <c r="R3" s="98">
        <v>942</v>
      </c>
      <c r="S3" s="90"/>
      <c r="T3" s="51"/>
      <c r="U3" s="52"/>
      <c r="V3" s="2"/>
      <c r="W3" s="8"/>
      <c r="X3" s="30" t="e">
        <f ca="1">VLOOKUP($A3,[1]Sheet1!$V:$AK,8,FALSE)</f>
        <v>#NAME?</v>
      </c>
      <c r="Y3" s="30" t="e">
        <f ca="1">VLOOKUP($A3,[1]Sheet1!$V:$AK,2,FALSE)</f>
        <v>#NAME?</v>
      </c>
      <c r="Z3" s="30" t="e">
        <f ca="1">VLOOKUP($A3,[1]Sheet1!$V:$AK,3,FALSE)</f>
        <v>#NAME?</v>
      </c>
      <c r="AA3" s="30" t="e">
        <f ca="1">VLOOKUP($A3,[1]Sheet1!$V:$AK,7,FALSE)</f>
        <v>#NAME?</v>
      </c>
      <c r="AB3" s="30" t="e">
        <f ca="1">VLOOKUP($A3,[1]Sheet1!$V:$AK,9,FALSE)</f>
        <v>#NAME?</v>
      </c>
      <c r="AC3" s="31" t="e">
        <f ca="1">VLOOKUP($A3,[1]Sheet1!$V:$AK,10,FALSE)</f>
        <v>#NAME?</v>
      </c>
      <c r="AD3" s="30" t="e">
        <f ca="1">VLOOKUP($A3,[1]Sheet1!$V:$AK,11,FALSE)</f>
        <v>#NAME?</v>
      </c>
      <c r="AE3" s="31" t="e">
        <f ca="1">VLOOKUP($A3,[1]Sheet1!$V:$AK,12,FALSE)</f>
        <v>#NAME?</v>
      </c>
      <c r="AF3" s="30" t="e">
        <f ca="1">VLOOKUP($A3,[1]Sheet1!$V:$AK,13,FALSE)</f>
        <v>#NAME?</v>
      </c>
      <c r="AG3" s="31" t="e">
        <f ca="1">VLOOKUP($A3,[1]Sheet1!$V:$AK,14,FALSE)</f>
        <v>#NAME?</v>
      </c>
      <c r="AH3" s="30" t="e">
        <f ca="1">VLOOKUP($A3,[1]Sheet1!$V:$AK,15,FALSE)</f>
        <v>#NAME?</v>
      </c>
      <c r="AI3" s="31" t="e">
        <f ca="1">VLOOKUP($A3,[1]Sheet1!$V:$AK,16,FALSE)</f>
        <v>#NAME?</v>
      </c>
      <c r="AJ3" s="68" t="e">
        <f t="shared" ca="1" si="1"/>
        <v>#NAME?</v>
      </c>
    </row>
    <row r="4" spans="1:37" s="6" customFormat="1" ht="68.849999999999994" customHeight="1" x14ac:dyDescent="0.25">
      <c r="A4" s="6" t="e">
        <f t="shared" ca="1" si="0"/>
        <v>#NAME?</v>
      </c>
      <c r="B4" s="60"/>
      <c r="C4" s="2" t="s">
        <v>192</v>
      </c>
      <c r="D4" s="2" t="s">
        <v>193</v>
      </c>
      <c r="E4" s="2" t="s">
        <v>194</v>
      </c>
      <c r="F4" s="2" t="s">
        <v>195</v>
      </c>
      <c r="G4" s="2" t="s">
        <v>196</v>
      </c>
      <c r="H4" s="2" t="s">
        <v>197</v>
      </c>
      <c r="I4" s="2" t="s">
        <v>87</v>
      </c>
      <c r="J4" s="2" t="s">
        <v>174</v>
      </c>
      <c r="K4" s="2" t="s">
        <v>198</v>
      </c>
      <c r="L4" s="2" t="s">
        <v>199</v>
      </c>
      <c r="M4" s="3">
        <v>12</v>
      </c>
      <c r="N4" s="2" t="s">
        <v>60</v>
      </c>
      <c r="O4" s="2"/>
      <c r="P4" s="65">
        <v>14.99</v>
      </c>
      <c r="Q4" s="5"/>
      <c r="R4" s="98">
        <v>13092</v>
      </c>
      <c r="S4" s="90"/>
      <c r="T4" s="2"/>
      <c r="U4" s="8"/>
      <c r="V4" s="2"/>
      <c r="W4" s="8"/>
      <c r="X4" s="30" t="e">
        <f ca="1">VLOOKUP($A4,[1]Sheet1!$V:$AK,8,FALSE)</f>
        <v>#NAME?</v>
      </c>
      <c r="Y4" s="30" t="e">
        <f ca="1">VLOOKUP($A4,[1]Sheet1!$V:$AK,2,FALSE)</f>
        <v>#NAME?</v>
      </c>
      <c r="Z4" s="30" t="e">
        <f ca="1">VLOOKUP($A4,[1]Sheet1!$V:$AK,3,FALSE)</f>
        <v>#NAME?</v>
      </c>
      <c r="AA4" s="30" t="e">
        <f ca="1">VLOOKUP($A4,[1]Sheet1!$V:$AK,7,FALSE)</f>
        <v>#NAME?</v>
      </c>
      <c r="AB4" s="30" t="e">
        <f ca="1">VLOOKUP($A4,[1]Sheet1!$V:$AK,9,FALSE)</f>
        <v>#NAME?</v>
      </c>
      <c r="AC4" s="31" t="e">
        <f ca="1">VLOOKUP($A4,[1]Sheet1!$V:$AK,10,FALSE)</f>
        <v>#NAME?</v>
      </c>
      <c r="AD4" s="30" t="e">
        <f ca="1">VLOOKUP($A4,[1]Sheet1!$V:$AK,11,FALSE)</f>
        <v>#NAME?</v>
      </c>
      <c r="AE4" s="31" t="e">
        <f ca="1">VLOOKUP($A4,[1]Sheet1!$V:$AK,12,FALSE)</f>
        <v>#NAME?</v>
      </c>
      <c r="AF4" s="30" t="e">
        <f ca="1">VLOOKUP($A4,[1]Sheet1!$V:$AK,13,FALSE)</f>
        <v>#NAME?</v>
      </c>
      <c r="AG4" s="31" t="e">
        <f ca="1">VLOOKUP($A4,[1]Sheet1!$V:$AK,14,FALSE)</f>
        <v>#NAME?</v>
      </c>
      <c r="AH4" s="30" t="e">
        <f ca="1">VLOOKUP($A4,[1]Sheet1!$V:$AK,15,FALSE)</f>
        <v>#NAME?</v>
      </c>
      <c r="AI4" s="31" t="e">
        <f ca="1">VLOOKUP($A4,[1]Sheet1!$V:$AK,16,FALSE)</f>
        <v>#NAME?</v>
      </c>
      <c r="AJ4" s="68" t="e">
        <f t="shared" ca="1" si="1"/>
        <v>#NAME?</v>
      </c>
    </row>
    <row r="5" spans="1:37" s="6" customFormat="1" ht="69.75" customHeight="1" x14ac:dyDescent="0.25">
      <c r="A5" s="6" t="e">
        <f t="shared" ca="1" si="0"/>
        <v>#NAME?</v>
      </c>
      <c r="B5" s="60"/>
      <c r="C5" s="34" t="s">
        <v>200</v>
      </c>
      <c r="D5" s="34" t="s">
        <v>201</v>
      </c>
      <c r="E5" s="34" t="s">
        <v>202</v>
      </c>
      <c r="F5" s="34" t="s">
        <v>203</v>
      </c>
      <c r="G5" s="34" t="s">
        <v>34</v>
      </c>
      <c r="H5" s="34" t="s">
        <v>204</v>
      </c>
      <c r="I5" s="34" t="s">
        <v>205</v>
      </c>
      <c r="J5" s="34" t="s">
        <v>174</v>
      </c>
      <c r="K5" s="34" t="s">
        <v>190</v>
      </c>
      <c r="L5" s="34" t="s">
        <v>206</v>
      </c>
      <c r="M5" s="74">
        <v>12</v>
      </c>
      <c r="N5" s="34" t="s">
        <v>35</v>
      </c>
      <c r="O5" s="34"/>
      <c r="P5" s="78">
        <v>24.99</v>
      </c>
      <c r="Q5" s="36"/>
      <c r="R5" s="98">
        <v>1392</v>
      </c>
      <c r="S5" s="91"/>
      <c r="T5" s="53"/>
      <c r="U5" s="79"/>
      <c r="V5" s="2"/>
      <c r="W5" s="8"/>
      <c r="X5" s="30" t="e">
        <f ca="1">VLOOKUP($A5,[1]Sheet1!$V:$AK,8,FALSE)</f>
        <v>#NAME?</v>
      </c>
      <c r="Y5" s="30" t="e">
        <f ca="1">VLOOKUP($A5,[1]Sheet1!$V:$AK,2,FALSE)</f>
        <v>#NAME?</v>
      </c>
      <c r="Z5" s="30" t="e">
        <f ca="1">VLOOKUP($A5,[1]Sheet1!$V:$AK,3,FALSE)</f>
        <v>#NAME?</v>
      </c>
      <c r="AA5" s="30" t="e">
        <f ca="1">VLOOKUP($A5,[1]Sheet1!$V:$AK,7,FALSE)</f>
        <v>#NAME?</v>
      </c>
      <c r="AB5" s="30" t="e">
        <f ca="1">VLOOKUP($A5,[1]Sheet1!$V:$AK,9,FALSE)</f>
        <v>#NAME?</v>
      </c>
      <c r="AC5" s="31" t="e">
        <f ca="1">VLOOKUP($A5,[1]Sheet1!$V:$AK,10,FALSE)</f>
        <v>#NAME?</v>
      </c>
      <c r="AD5" s="30" t="e">
        <f ca="1">VLOOKUP($A5,[1]Sheet1!$V:$AK,11,FALSE)</f>
        <v>#NAME?</v>
      </c>
      <c r="AE5" s="31" t="e">
        <f ca="1">VLOOKUP($A5,[1]Sheet1!$V:$AK,12,FALSE)</f>
        <v>#NAME?</v>
      </c>
      <c r="AF5" s="30" t="e">
        <f ca="1">VLOOKUP($A5,[1]Sheet1!$V:$AK,13,FALSE)</f>
        <v>#NAME?</v>
      </c>
      <c r="AG5" s="31" t="e">
        <f ca="1">VLOOKUP($A5,[1]Sheet1!$V:$AK,14,FALSE)</f>
        <v>#NAME?</v>
      </c>
      <c r="AH5" s="30" t="e">
        <f ca="1">VLOOKUP($A5,[1]Sheet1!$V:$AK,15,FALSE)</f>
        <v>#NAME?</v>
      </c>
      <c r="AI5" s="31" t="e">
        <f ca="1">VLOOKUP($A5,[1]Sheet1!$V:$AK,16,FALSE)</f>
        <v>#NAME?</v>
      </c>
      <c r="AJ5" s="68" t="e">
        <f t="shared" ca="1" si="1"/>
        <v>#NAME?</v>
      </c>
    </row>
    <row r="6" spans="1:37" s="6" customFormat="1" ht="69.599999999999994" customHeight="1" x14ac:dyDescent="0.25">
      <c r="A6" s="6" t="e">
        <f t="shared" ca="1" si="0"/>
        <v>#NAME?</v>
      </c>
      <c r="B6" s="60"/>
      <c r="C6" s="2" t="s">
        <v>207</v>
      </c>
      <c r="D6" s="2" t="s">
        <v>208</v>
      </c>
      <c r="E6" s="2" t="s">
        <v>160</v>
      </c>
      <c r="F6" s="2" t="s">
        <v>161</v>
      </c>
      <c r="G6" s="2" t="s">
        <v>34</v>
      </c>
      <c r="H6" s="2" t="s">
        <v>209</v>
      </c>
      <c r="I6" s="2" t="s">
        <v>64</v>
      </c>
      <c r="J6" s="2" t="s">
        <v>57</v>
      </c>
      <c r="K6" s="2" t="s">
        <v>198</v>
      </c>
      <c r="L6" s="2" t="s">
        <v>210</v>
      </c>
      <c r="M6" s="3">
        <v>6</v>
      </c>
      <c r="N6" s="2" t="s">
        <v>35</v>
      </c>
      <c r="O6" s="2"/>
      <c r="P6" s="65">
        <v>18</v>
      </c>
      <c r="Q6" s="5"/>
      <c r="R6" s="98">
        <v>1200</v>
      </c>
      <c r="S6" s="90"/>
      <c r="T6" s="51"/>
      <c r="U6" s="52"/>
      <c r="V6" s="2"/>
      <c r="W6" s="8"/>
      <c r="X6" s="30" t="e">
        <f ca="1">VLOOKUP($A6,[1]Sheet1!$V:$AK,8,FALSE)</f>
        <v>#NAME?</v>
      </c>
      <c r="Y6" s="30" t="e">
        <f ca="1">VLOOKUP($A6,[1]Sheet1!$V:$AK,2,FALSE)</f>
        <v>#NAME?</v>
      </c>
      <c r="Z6" s="30" t="e">
        <f ca="1">VLOOKUP($A6,[1]Sheet1!$V:$AK,3,FALSE)</f>
        <v>#NAME?</v>
      </c>
      <c r="AA6" s="30" t="e">
        <f ca="1">VLOOKUP($A6,[1]Sheet1!$V:$AK,7,FALSE)</f>
        <v>#NAME?</v>
      </c>
      <c r="AB6" s="30" t="e">
        <f ca="1">VLOOKUP($A6,[1]Sheet1!$V:$AK,9,FALSE)</f>
        <v>#NAME?</v>
      </c>
      <c r="AC6" s="31" t="e">
        <f ca="1">VLOOKUP($A6,[1]Sheet1!$V:$AK,10,FALSE)</f>
        <v>#NAME?</v>
      </c>
      <c r="AD6" s="30" t="e">
        <f ca="1">VLOOKUP($A6,[1]Sheet1!$V:$AK,11,FALSE)</f>
        <v>#NAME?</v>
      </c>
      <c r="AE6" s="31" t="e">
        <f ca="1">VLOOKUP($A6,[1]Sheet1!$V:$AK,12,FALSE)</f>
        <v>#NAME?</v>
      </c>
      <c r="AF6" s="30" t="e">
        <f ca="1">VLOOKUP($A6,[1]Sheet1!$V:$AK,13,FALSE)</f>
        <v>#NAME?</v>
      </c>
      <c r="AG6" s="31" t="e">
        <f ca="1">VLOOKUP($A6,[1]Sheet1!$V:$AK,14,FALSE)</f>
        <v>#NAME?</v>
      </c>
      <c r="AH6" s="30" t="e">
        <f ca="1">VLOOKUP($A6,[1]Sheet1!$V:$AK,15,FALSE)</f>
        <v>#NAME?</v>
      </c>
      <c r="AI6" s="31" t="e">
        <f ca="1">VLOOKUP($A6,[1]Sheet1!$V:$AK,16,FALSE)</f>
        <v>#NAME?</v>
      </c>
      <c r="AJ6" s="68" t="e">
        <f t="shared" ca="1" si="1"/>
        <v>#NAME?</v>
      </c>
    </row>
    <row r="7" spans="1:37" s="6" customFormat="1" ht="1.9" hidden="1" customHeight="1" x14ac:dyDescent="0.25">
      <c r="A7" s="6" t="e">
        <f t="shared" ca="1" si="0"/>
        <v>#NAME?</v>
      </c>
      <c r="B7" s="60"/>
      <c r="C7" s="34" t="s">
        <v>211</v>
      </c>
      <c r="D7" s="34" t="s">
        <v>212</v>
      </c>
      <c r="E7" s="34" t="s">
        <v>213</v>
      </c>
      <c r="F7" s="34" t="s">
        <v>214</v>
      </c>
      <c r="G7" s="34" t="s">
        <v>19</v>
      </c>
      <c r="H7" s="34" t="s">
        <v>20</v>
      </c>
      <c r="I7" s="34" t="s">
        <v>173</v>
      </c>
      <c r="J7" s="34" t="s">
        <v>174</v>
      </c>
      <c r="K7" s="34" t="s">
        <v>215</v>
      </c>
      <c r="L7" s="34"/>
      <c r="M7" s="74">
        <v>12</v>
      </c>
      <c r="N7" s="34" t="s">
        <v>21</v>
      </c>
      <c r="O7" s="34" t="s">
        <v>22</v>
      </c>
      <c r="P7" s="78">
        <v>34</v>
      </c>
      <c r="Q7" s="36"/>
      <c r="R7" s="53">
        <v>1065</v>
      </c>
      <c r="S7" s="91">
        <f t="shared" ref="S7:S17" si="2">R7+T7+V7</f>
        <v>1065</v>
      </c>
      <c r="T7" s="1"/>
      <c r="U7" s="89"/>
      <c r="V7" s="1"/>
      <c r="W7" s="23"/>
      <c r="X7" s="30" t="e">
        <f ca="1">VLOOKUP($A7,[1]Sheet1!$V:$AK,8,FALSE)</f>
        <v>#NAME?</v>
      </c>
      <c r="Y7" s="30" t="e">
        <f ca="1">VLOOKUP($A7,[1]Sheet1!$V:$AK,2,FALSE)</f>
        <v>#NAME?</v>
      </c>
      <c r="Z7" s="30" t="e">
        <f ca="1">VLOOKUP($A7,[1]Sheet1!$V:$AK,3,FALSE)</f>
        <v>#NAME?</v>
      </c>
      <c r="AA7" s="30" t="e">
        <f ca="1">VLOOKUP($A7,[1]Sheet1!$V:$AK,7,FALSE)</f>
        <v>#NAME?</v>
      </c>
      <c r="AB7" s="30" t="e">
        <f ca="1">VLOOKUP($A7,[1]Sheet1!$V:$AK,9,FALSE)</f>
        <v>#NAME?</v>
      </c>
      <c r="AC7" s="31" t="e">
        <f ca="1">VLOOKUP($A7,[1]Sheet1!$V:$AK,10,FALSE)</f>
        <v>#NAME?</v>
      </c>
      <c r="AD7" s="30" t="e">
        <f ca="1">VLOOKUP($A7,[1]Sheet1!$V:$AK,11,FALSE)</f>
        <v>#NAME?</v>
      </c>
      <c r="AE7" s="31" t="e">
        <f ca="1">VLOOKUP($A7,[1]Sheet1!$V:$AK,12,FALSE)</f>
        <v>#NAME?</v>
      </c>
      <c r="AF7" s="30" t="e">
        <f ca="1">VLOOKUP($A7,[1]Sheet1!$V:$AK,13,FALSE)</f>
        <v>#NAME?</v>
      </c>
      <c r="AG7" s="31" t="e">
        <f ca="1">VLOOKUP($A7,[1]Sheet1!$V:$AK,14,FALSE)</f>
        <v>#NAME?</v>
      </c>
      <c r="AH7" s="30" t="e">
        <f ca="1">VLOOKUP($A7,[1]Sheet1!$V:$AK,15,FALSE)</f>
        <v>#NAME?</v>
      </c>
      <c r="AI7" s="31" t="e">
        <f ca="1">VLOOKUP($A7,[1]Sheet1!$V:$AK,16,FALSE)</f>
        <v>#NAME?</v>
      </c>
      <c r="AJ7" s="68" t="e">
        <f t="shared" ca="1" si="1"/>
        <v>#NAME?</v>
      </c>
    </row>
    <row r="8" spans="1:37" s="6" customFormat="1" ht="72" hidden="1" customHeight="1" x14ac:dyDescent="0.25">
      <c r="A8" s="6" t="e">
        <f t="shared" ca="1" si="0"/>
        <v>#NAME?</v>
      </c>
      <c r="B8" s="60"/>
      <c r="C8" s="34" t="s">
        <v>216</v>
      </c>
      <c r="D8" s="34" t="s">
        <v>212</v>
      </c>
      <c r="E8" s="34" t="s">
        <v>23</v>
      </c>
      <c r="F8" s="34" t="s">
        <v>24</v>
      </c>
      <c r="G8" s="34" t="s">
        <v>19</v>
      </c>
      <c r="H8" s="34" t="s">
        <v>217</v>
      </c>
      <c r="I8" s="34" t="s">
        <v>173</v>
      </c>
      <c r="J8" s="34" t="s">
        <v>174</v>
      </c>
      <c r="K8" s="34" t="s">
        <v>215</v>
      </c>
      <c r="L8" s="34" t="s">
        <v>218</v>
      </c>
      <c r="M8" s="74">
        <v>12</v>
      </c>
      <c r="N8" s="34" t="s">
        <v>21</v>
      </c>
      <c r="O8" s="34" t="s">
        <v>22</v>
      </c>
      <c r="P8" s="78">
        <v>34</v>
      </c>
      <c r="Q8" s="36">
        <v>15</v>
      </c>
      <c r="R8" s="53">
        <v>2400</v>
      </c>
      <c r="S8" s="91">
        <f t="shared" si="2"/>
        <v>2400</v>
      </c>
      <c r="T8" s="1"/>
      <c r="U8" s="23"/>
      <c r="V8" s="1"/>
      <c r="W8" s="23"/>
      <c r="X8" s="30" t="e">
        <f ca="1">VLOOKUP($A8,[1]Sheet1!$V:$AK,8,FALSE)</f>
        <v>#NAME?</v>
      </c>
      <c r="Y8" s="30" t="e">
        <f ca="1">VLOOKUP($A8,[1]Sheet1!$V:$AK,2,FALSE)</f>
        <v>#NAME?</v>
      </c>
      <c r="Z8" s="30" t="e">
        <f ca="1">VLOOKUP($A8,[1]Sheet1!$V:$AK,3,FALSE)</f>
        <v>#NAME?</v>
      </c>
      <c r="AA8" s="30" t="e">
        <f ca="1">VLOOKUP($A8,[1]Sheet1!$V:$AK,7,FALSE)</f>
        <v>#NAME?</v>
      </c>
      <c r="AB8" s="30" t="e">
        <f ca="1">VLOOKUP($A8,[1]Sheet1!$V:$AK,9,FALSE)</f>
        <v>#NAME?</v>
      </c>
      <c r="AC8" s="31" t="e">
        <f ca="1">VLOOKUP($A8,[1]Sheet1!$V:$AK,10,FALSE)</f>
        <v>#NAME?</v>
      </c>
      <c r="AD8" s="30" t="e">
        <f ca="1">VLOOKUP($A8,[1]Sheet1!$V:$AK,11,FALSE)</f>
        <v>#NAME?</v>
      </c>
      <c r="AE8" s="31" t="e">
        <f ca="1">VLOOKUP($A8,[1]Sheet1!$V:$AK,12,FALSE)</f>
        <v>#NAME?</v>
      </c>
      <c r="AF8" s="30" t="e">
        <f ca="1">VLOOKUP($A8,[1]Sheet1!$V:$AK,13,FALSE)</f>
        <v>#NAME?</v>
      </c>
      <c r="AG8" s="31" t="e">
        <f ca="1">VLOOKUP($A8,[1]Sheet1!$V:$AK,14,FALSE)</f>
        <v>#NAME?</v>
      </c>
      <c r="AH8" s="30" t="e">
        <f ca="1">VLOOKUP($A8,[1]Sheet1!$V:$AK,15,FALSE)</f>
        <v>#NAME?</v>
      </c>
      <c r="AI8" s="31" t="e">
        <f ca="1">VLOOKUP($A8,[1]Sheet1!$V:$AK,16,FALSE)</f>
        <v>#NAME?</v>
      </c>
      <c r="AJ8" s="68" t="e">
        <f t="shared" ca="1" si="1"/>
        <v>#NAME?</v>
      </c>
    </row>
    <row r="9" spans="1:37" s="6" customFormat="1" ht="72" hidden="1" customHeight="1" x14ac:dyDescent="0.25">
      <c r="A9" s="6" t="e">
        <f t="shared" ca="1" si="0"/>
        <v>#NAME?</v>
      </c>
      <c r="B9" s="60"/>
      <c r="C9" s="34" t="s">
        <v>219</v>
      </c>
      <c r="D9" s="34" t="s">
        <v>220</v>
      </c>
      <c r="E9" s="34" t="s">
        <v>23</v>
      </c>
      <c r="F9" s="34" t="s">
        <v>24</v>
      </c>
      <c r="G9" s="34" t="s">
        <v>19</v>
      </c>
      <c r="H9" s="34" t="s">
        <v>217</v>
      </c>
      <c r="I9" s="34" t="s">
        <v>173</v>
      </c>
      <c r="J9" s="34" t="s">
        <v>174</v>
      </c>
      <c r="K9" s="34" t="s">
        <v>215</v>
      </c>
      <c r="L9" s="34" t="s">
        <v>221</v>
      </c>
      <c r="M9" s="74">
        <v>12</v>
      </c>
      <c r="N9" s="34" t="s">
        <v>222</v>
      </c>
      <c r="O9" s="34" t="s">
        <v>22</v>
      </c>
      <c r="P9" s="78">
        <v>39.950000000000003</v>
      </c>
      <c r="Q9" s="36">
        <v>15.3</v>
      </c>
      <c r="R9" s="53">
        <v>19572</v>
      </c>
      <c r="S9" s="91">
        <f t="shared" si="2"/>
        <v>19572</v>
      </c>
      <c r="T9" s="1"/>
      <c r="U9" s="23"/>
      <c r="V9" s="1"/>
      <c r="W9" s="23"/>
      <c r="X9" s="30" t="e">
        <f ca="1">VLOOKUP($A9,[1]Sheet1!$V:$AK,8,FALSE)</f>
        <v>#NAME?</v>
      </c>
      <c r="Y9" s="30" t="e">
        <f ca="1">VLOOKUP($A9,[1]Sheet1!$V:$AK,2,FALSE)</f>
        <v>#NAME?</v>
      </c>
      <c r="Z9" s="30" t="e">
        <f ca="1">VLOOKUP($A9,[1]Sheet1!$V:$AK,3,FALSE)</f>
        <v>#NAME?</v>
      </c>
      <c r="AA9" s="30" t="e">
        <f ca="1">VLOOKUP($A9,[1]Sheet1!$V:$AK,7,FALSE)</f>
        <v>#NAME?</v>
      </c>
      <c r="AB9" s="30" t="e">
        <f ca="1">VLOOKUP($A9,[1]Sheet1!$V:$AK,9,FALSE)</f>
        <v>#NAME?</v>
      </c>
      <c r="AC9" s="31" t="e">
        <f ca="1">VLOOKUP($A9,[1]Sheet1!$V:$AK,10,FALSE)</f>
        <v>#NAME?</v>
      </c>
      <c r="AD9" s="30" t="e">
        <f ca="1">VLOOKUP($A9,[1]Sheet1!$V:$AK,11,FALSE)</f>
        <v>#NAME?</v>
      </c>
      <c r="AE9" s="31" t="e">
        <f ca="1">VLOOKUP($A9,[1]Sheet1!$V:$AK,12,FALSE)</f>
        <v>#NAME?</v>
      </c>
      <c r="AF9" s="30" t="e">
        <f ca="1">VLOOKUP($A9,[1]Sheet1!$V:$AK,13,FALSE)</f>
        <v>#NAME?</v>
      </c>
      <c r="AG9" s="31" t="e">
        <f ca="1">VLOOKUP($A9,[1]Sheet1!$V:$AK,14,FALSE)</f>
        <v>#NAME?</v>
      </c>
      <c r="AH9" s="30" t="e">
        <f ca="1">VLOOKUP($A9,[1]Sheet1!$V:$AK,15,FALSE)</f>
        <v>#NAME?</v>
      </c>
      <c r="AI9" s="31" t="e">
        <f ca="1">VLOOKUP($A9,[1]Sheet1!$V:$AK,16,FALSE)</f>
        <v>#NAME?</v>
      </c>
      <c r="AJ9" s="68" t="e">
        <f t="shared" ca="1" si="1"/>
        <v>#NAME?</v>
      </c>
    </row>
    <row r="10" spans="1:37" s="6" customFormat="1" ht="72" hidden="1" customHeight="1" x14ac:dyDescent="0.25">
      <c r="A10" s="6" t="e">
        <f t="shared" ca="1" si="0"/>
        <v>#NAME?</v>
      </c>
      <c r="B10" s="60"/>
      <c r="C10" s="34" t="s">
        <v>223</v>
      </c>
      <c r="D10" s="34" t="s">
        <v>220</v>
      </c>
      <c r="E10" s="34" t="s">
        <v>202</v>
      </c>
      <c r="F10" s="34" t="s">
        <v>203</v>
      </c>
      <c r="G10" s="34" t="s">
        <v>34</v>
      </c>
      <c r="H10" s="34" t="s">
        <v>217</v>
      </c>
      <c r="I10" s="34" t="s">
        <v>173</v>
      </c>
      <c r="J10" s="34" t="s">
        <v>174</v>
      </c>
      <c r="K10" s="34" t="s">
        <v>215</v>
      </c>
      <c r="L10" s="34" t="s">
        <v>221</v>
      </c>
      <c r="M10" s="74">
        <v>12</v>
      </c>
      <c r="N10" s="34" t="s">
        <v>35</v>
      </c>
      <c r="O10" s="34" t="s">
        <v>22</v>
      </c>
      <c r="P10" s="78">
        <v>34</v>
      </c>
      <c r="Q10" s="36">
        <v>15.3</v>
      </c>
      <c r="R10" s="53">
        <v>0</v>
      </c>
      <c r="S10" s="91">
        <f t="shared" si="2"/>
        <v>0</v>
      </c>
      <c r="T10" s="1"/>
      <c r="U10" s="23"/>
      <c r="V10" s="1"/>
      <c r="W10" s="23"/>
      <c r="X10" s="30" t="e">
        <f ca="1">VLOOKUP($A10,[1]Sheet1!$V:$AK,8,FALSE)</f>
        <v>#NAME?</v>
      </c>
      <c r="Y10" s="30" t="e">
        <f ca="1">VLOOKUP($A10,[1]Sheet1!$V:$AK,2,FALSE)</f>
        <v>#NAME?</v>
      </c>
      <c r="Z10" s="30" t="e">
        <f ca="1">VLOOKUP($A10,[1]Sheet1!$V:$AK,3,FALSE)</f>
        <v>#NAME?</v>
      </c>
      <c r="AA10" s="30" t="e">
        <f ca="1">VLOOKUP($A10,[1]Sheet1!$V:$AK,7,FALSE)</f>
        <v>#NAME?</v>
      </c>
      <c r="AB10" s="30" t="e">
        <f ca="1">VLOOKUP($A10,[1]Sheet1!$V:$AK,9,FALSE)</f>
        <v>#NAME?</v>
      </c>
      <c r="AC10" s="31" t="e">
        <f ca="1">VLOOKUP($A10,[1]Sheet1!$V:$AK,10,FALSE)</f>
        <v>#NAME?</v>
      </c>
      <c r="AD10" s="30" t="e">
        <f ca="1">VLOOKUP($A10,[1]Sheet1!$V:$AK,11,FALSE)</f>
        <v>#NAME?</v>
      </c>
      <c r="AE10" s="31" t="e">
        <f ca="1">VLOOKUP($A10,[1]Sheet1!$V:$AK,12,FALSE)</f>
        <v>#NAME?</v>
      </c>
      <c r="AF10" s="30" t="e">
        <f ca="1">VLOOKUP($A10,[1]Sheet1!$V:$AK,13,FALSE)</f>
        <v>#NAME?</v>
      </c>
      <c r="AG10" s="31" t="e">
        <f ca="1">VLOOKUP($A10,[1]Sheet1!$V:$AK,14,FALSE)</f>
        <v>#NAME?</v>
      </c>
      <c r="AH10" s="30" t="e">
        <f ca="1">VLOOKUP($A10,[1]Sheet1!$V:$AK,15,FALSE)</f>
        <v>#NAME?</v>
      </c>
      <c r="AI10" s="31" t="e">
        <f ca="1">VLOOKUP($A10,[1]Sheet1!$V:$AK,16,FALSE)</f>
        <v>#NAME?</v>
      </c>
      <c r="AJ10" s="68" t="e">
        <f t="shared" ca="1" si="1"/>
        <v>#NAME?</v>
      </c>
      <c r="AK10" s="6" t="s">
        <v>224</v>
      </c>
    </row>
    <row r="11" spans="1:37" s="6" customFormat="1" ht="72" hidden="1" customHeight="1" x14ac:dyDescent="0.25">
      <c r="A11" s="6" t="e">
        <f t="shared" ca="1" si="0"/>
        <v>#NAME?</v>
      </c>
      <c r="B11" s="60"/>
      <c r="C11" s="34" t="s">
        <v>223</v>
      </c>
      <c r="D11" s="34" t="s">
        <v>220</v>
      </c>
      <c r="E11" s="34" t="s">
        <v>202</v>
      </c>
      <c r="F11" s="34" t="s">
        <v>203</v>
      </c>
      <c r="G11" s="34" t="s">
        <v>19</v>
      </c>
      <c r="H11" s="34" t="s">
        <v>217</v>
      </c>
      <c r="I11" s="34" t="s">
        <v>173</v>
      </c>
      <c r="J11" s="34" t="s">
        <v>174</v>
      </c>
      <c r="K11" s="34" t="s">
        <v>215</v>
      </c>
      <c r="L11" s="34" t="s">
        <v>221</v>
      </c>
      <c r="M11" s="74">
        <v>12</v>
      </c>
      <c r="N11" s="34" t="s">
        <v>21</v>
      </c>
      <c r="O11" s="34" t="s">
        <v>22</v>
      </c>
      <c r="P11" s="78">
        <v>34</v>
      </c>
      <c r="Q11" s="36">
        <v>15.3</v>
      </c>
      <c r="R11" s="53">
        <v>0</v>
      </c>
      <c r="S11" s="91">
        <f t="shared" si="2"/>
        <v>0</v>
      </c>
      <c r="T11" s="1"/>
      <c r="U11" s="23"/>
      <c r="V11" s="1"/>
      <c r="W11" s="23"/>
      <c r="X11" s="30" t="e">
        <f ca="1">VLOOKUP($A11,[1]Sheet1!$V:$AK,8,FALSE)</f>
        <v>#NAME?</v>
      </c>
      <c r="Y11" s="30" t="e">
        <f ca="1">VLOOKUP($A11,[1]Sheet1!$V:$AK,2,FALSE)</f>
        <v>#NAME?</v>
      </c>
      <c r="Z11" s="30" t="e">
        <f ca="1">VLOOKUP($A11,[1]Sheet1!$V:$AK,3,FALSE)</f>
        <v>#NAME?</v>
      </c>
      <c r="AA11" s="30" t="e">
        <f ca="1">VLOOKUP($A11,[1]Sheet1!$V:$AK,7,FALSE)</f>
        <v>#NAME?</v>
      </c>
      <c r="AB11" s="30" t="e">
        <f ca="1">VLOOKUP($A11,[1]Sheet1!$V:$AK,9,FALSE)</f>
        <v>#NAME?</v>
      </c>
      <c r="AC11" s="31" t="e">
        <f ca="1">VLOOKUP($A11,[1]Sheet1!$V:$AK,10,FALSE)</f>
        <v>#NAME?</v>
      </c>
      <c r="AD11" s="30" t="e">
        <f ca="1">VLOOKUP($A11,[1]Sheet1!$V:$AK,11,FALSE)</f>
        <v>#NAME?</v>
      </c>
      <c r="AE11" s="31" t="e">
        <f ca="1">VLOOKUP($A11,[1]Sheet1!$V:$AK,12,FALSE)</f>
        <v>#NAME?</v>
      </c>
      <c r="AF11" s="30" t="e">
        <f ca="1">VLOOKUP($A11,[1]Sheet1!$V:$AK,13,FALSE)</f>
        <v>#NAME?</v>
      </c>
      <c r="AG11" s="31" t="e">
        <f ca="1">VLOOKUP($A11,[1]Sheet1!$V:$AK,14,FALSE)</f>
        <v>#NAME?</v>
      </c>
      <c r="AH11" s="30" t="e">
        <f ca="1">VLOOKUP($A11,[1]Sheet1!$V:$AK,15,FALSE)</f>
        <v>#NAME?</v>
      </c>
      <c r="AI11" s="31" t="e">
        <f ca="1">VLOOKUP($A11,[1]Sheet1!$V:$AK,16,FALSE)</f>
        <v>#NAME?</v>
      </c>
      <c r="AJ11" s="68" t="e">
        <f t="shared" ca="1" si="1"/>
        <v>#NAME?</v>
      </c>
      <c r="AK11" s="6" t="s">
        <v>224</v>
      </c>
    </row>
    <row r="12" spans="1:37" s="6" customFormat="1" ht="72" customHeight="1" x14ac:dyDescent="0.25">
      <c r="A12" s="6" t="e">
        <f t="shared" ca="1" si="0"/>
        <v>#NAME?</v>
      </c>
      <c r="B12" s="60"/>
      <c r="C12" s="34" t="s">
        <v>225</v>
      </c>
      <c r="D12" s="34" t="s">
        <v>226</v>
      </c>
      <c r="E12" s="34" t="s">
        <v>202</v>
      </c>
      <c r="F12" s="34" t="s">
        <v>203</v>
      </c>
      <c r="G12" s="34" t="s">
        <v>227</v>
      </c>
      <c r="H12" s="34" t="s">
        <v>20</v>
      </c>
      <c r="I12" s="34" t="s">
        <v>173</v>
      </c>
      <c r="J12" s="34" t="s">
        <v>174</v>
      </c>
      <c r="K12" s="34" t="s">
        <v>190</v>
      </c>
      <c r="L12" s="34"/>
      <c r="M12" s="74">
        <v>1</v>
      </c>
      <c r="N12" s="34" t="s">
        <v>273</v>
      </c>
      <c r="O12" s="34"/>
      <c r="P12" s="78">
        <v>24</v>
      </c>
      <c r="Q12" s="36"/>
      <c r="R12" s="98">
        <v>2400</v>
      </c>
      <c r="S12" s="91"/>
      <c r="T12" s="1"/>
      <c r="U12" s="23"/>
      <c r="V12" s="1"/>
      <c r="W12" s="23"/>
      <c r="X12" s="30" t="e">
        <f ca="1">VLOOKUP($A12,[1]Sheet1!$V:$AK,8,FALSE)</f>
        <v>#NAME?</v>
      </c>
      <c r="Y12" s="30" t="e">
        <f ca="1">VLOOKUP($A12,[1]Sheet1!$V:$AK,2,FALSE)</f>
        <v>#NAME?</v>
      </c>
      <c r="Z12" s="30" t="e">
        <f ca="1">VLOOKUP($A12,[1]Sheet1!$V:$AK,3,FALSE)</f>
        <v>#NAME?</v>
      </c>
      <c r="AA12" s="30" t="e">
        <f ca="1">VLOOKUP($A12,[1]Sheet1!$V:$AK,7,FALSE)</f>
        <v>#NAME?</v>
      </c>
      <c r="AB12" s="30" t="e">
        <f ca="1">VLOOKUP($A12,[1]Sheet1!$V:$AK,9,FALSE)</f>
        <v>#NAME?</v>
      </c>
      <c r="AC12" s="31" t="e">
        <f ca="1">VLOOKUP($A12,[1]Sheet1!$V:$AK,10,FALSE)</f>
        <v>#NAME?</v>
      </c>
      <c r="AD12" s="30" t="e">
        <f ca="1">VLOOKUP($A12,[1]Sheet1!$V:$AK,11,FALSE)</f>
        <v>#NAME?</v>
      </c>
      <c r="AE12" s="31" t="e">
        <f ca="1">VLOOKUP($A12,[1]Sheet1!$V:$AK,12,FALSE)</f>
        <v>#NAME?</v>
      </c>
      <c r="AF12" s="30" t="e">
        <f ca="1">VLOOKUP($A12,[1]Sheet1!$V:$AK,13,FALSE)</f>
        <v>#NAME?</v>
      </c>
      <c r="AG12" s="31" t="e">
        <f ca="1">VLOOKUP($A12,[1]Sheet1!$V:$AK,14,FALSE)</f>
        <v>#NAME?</v>
      </c>
      <c r="AH12" s="30" t="e">
        <f ca="1">VLOOKUP($A12,[1]Sheet1!$V:$AK,15,FALSE)</f>
        <v>#NAME?</v>
      </c>
      <c r="AI12" s="31" t="e">
        <f ca="1">VLOOKUP($A12,[1]Sheet1!$V:$AK,16,FALSE)</f>
        <v>#NAME?</v>
      </c>
      <c r="AJ12" s="68" t="e">
        <f t="shared" ca="1" si="1"/>
        <v>#NAME?</v>
      </c>
    </row>
    <row r="13" spans="1:37" s="6" customFormat="1" ht="72" hidden="1" customHeight="1" x14ac:dyDescent="0.25">
      <c r="A13" s="6" t="e">
        <f t="shared" ca="1" si="0"/>
        <v>#NAME?</v>
      </c>
      <c r="B13" s="60"/>
      <c r="C13" s="34" t="s">
        <v>228</v>
      </c>
      <c r="D13" s="34" t="s">
        <v>229</v>
      </c>
      <c r="E13" s="34" t="s">
        <v>213</v>
      </c>
      <c r="F13" s="34" t="s">
        <v>214</v>
      </c>
      <c r="G13" s="34" t="s">
        <v>34</v>
      </c>
      <c r="H13" s="34" t="s">
        <v>20</v>
      </c>
      <c r="I13" s="34" t="s">
        <v>173</v>
      </c>
      <c r="J13" s="34" t="s">
        <v>174</v>
      </c>
      <c r="K13" s="34" t="s">
        <v>198</v>
      </c>
      <c r="L13" s="34"/>
      <c r="M13" s="74">
        <v>12</v>
      </c>
      <c r="N13" s="34" t="s">
        <v>35</v>
      </c>
      <c r="O13" s="34" t="s">
        <v>22</v>
      </c>
      <c r="P13" s="78">
        <v>20</v>
      </c>
      <c r="Q13" s="36">
        <f>+P13*0.4</f>
        <v>8</v>
      </c>
      <c r="R13" s="53">
        <v>0</v>
      </c>
      <c r="S13" s="91">
        <f t="shared" si="2"/>
        <v>0</v>
      </c>
      <c r="T13" s="34"/>
      <c r="U13" s="24"/>
      <c r="V13" s="34"/>
      <c r="W13" s="24"/>
      <c r="X13" s="30" t="e">
        <f ca="1">VLOOKUP($A13,[1]Sheet1!$V:$AK,8,FALSE)</f>
        <v>#NAME?</v>
      </c>
      <c r="Y13" s="30" t="e">
        <f ca="1">VLOOKUP($A13,[1]Sheet1!$V:$AK,2,FALSE)</f>
        <v>#NAME?</v>
      </c>
      <c r="Z13" s="30" t="e">
        <f ca="1">VLOOKUP($A13,[1]Sheet1!$V:$AK,3,FALSE)</f>
        <v>#NAME?</v>
      </c>
      <c r="AA13" s="30" t="e">
        <f ca="1">VLOOKUP($A13,[1]Sheet1!$V:$AK,7,FALSE)</f>
        <v>#NAME?</v>
      </c>
      <c r="AB13" s="30" t="e">
        <f ca="1">VLOOKUP($A13,[1]Sheet1!$V:$AK,9,FALSE)</f>
        <v>#NAME?</v>
      </c>
      <c r="AC13" s="31" t="e">
        <f ca="1">VLOOKUP($A13,[1]Sheet1!$V:$AK,10,FALSE)</f>
        <v>#NAME?</v>
      </c>
      <c r="AD13" s="30" t="e">
        <f ca="1">VLOOKUP($A13,[1]Sheet1!$V:$AK,11,FALSE)</f>
        <v>#NAME?</v>
      </c>
      <c r="AE13" s="31" t="e">
        <f ca="1">VLOOKUP($A13,[1]Sheet1!$V:$AK,12,FALSE)</f>
        <v>#NAME?</v>
      </c>
      <c r="AF13" s="30" t="e">
        <f ca="1">VLOOKUP($A13,[1]Sheet1!$V:$AK,13,FALSE)</f>
        <v>#NAME?</v>
      </c>
      <c r="AG13" s="31" t="e">
        <f ca="1">VLOOKUP($A13,[1]Sheet1!$V:$AK,14,FALSE)</f>
        <v>#NAME?</v>
      </c>
      <c r="AH13" s="30" t="e">
        <f ca="1">VLOOKUP($A13,[1]Sheet1!$V:$AK,15,FALSE)</f>
        <v>#NAME?</v>
      </c>
      <c r="AI13" s="31" t="e">
        <f ca="1">VLOOKUP($A13,[1]Sheet1!$V:$AK,16,FALSE)</f>
        <v>#NAME?</v>
      </c>
      <c r="AJ13" s="68" t="e">
        <f t="shared" ca="1" si="1"/>
        <v>#NAME?</v>
      </c>
    </row>
    <row r="14" spans="1:37" s="6" customFormat="1" ht="72" hidden="1" customHeight="1" x14ac:dyDescent="0.25">
      <c r="A14" s="6" t="e">
        <f t="shared" ca="1" si="0"/>
        <v>#NAME?</v>
      </c>
      <c r="B14" s="60"/>
      <c r="C14" s="34" t="s">
        <v>230</v>
      </c>
      <c r="D14" s="34" t="s">
        <v>231</v>
      </c>
      <c r="E14" s="34" t="s">
        <v>131</v>
      </c>
      <c r="F14" s="34" t="s">
        <v>132</v>
      </c>
      <c r="G14" s="34" t="s">
        <v>34</v>
      </c>
      <c r="H14" s="34" t="s">
        <v>232</v>
      </c>
      <c r="I14" s="34" t="s">
        <v>173</v>
      </c>
      <c r="J14" s="34" t="s">
        <v>174</v>
      </c>
      <c r="K14" s="34" t="s">
        <v>198</v>
      </c>
      <c r="L14" s="34" t="s">
        <v>233</v>
      </c>
      <c r="M14" s="74">
        <v>12</v>
      </c>
      <c r="N14" s="34" t="s">
        <v>35</v>
      </c>
      <c r="O14" s="34" t="s">
        <v>22</v>
      </c>
      <c r="P14" s="78">
        <v>20</v>
      </c>
      <c r="Q14" s="36"/>
      <c r="R14" s="53">
        <v>0</v>
      </c>
      <c r="S14" s="91">
        <f t="shared" si="2"/>
        <v>0</v>
      </c>
      <c r="T14" s="34"/>
      <c r="U14" s="23"/>
      <c r="V14" s="34"/>
      <c r="W14" s="23"/>
      <c r="X14" s="30" t="e">
        <f ca="1">VLOOKUP($A14,[1]Sheet1!$V:$AK,8,FALSE)</f>
        <v>#NAME?</v>
      </c>
      <c r="Y14" s="30" t="e">
        <f ca="1">VLOOKUP($A14,[1]Sheet1!$V:$AK,2,FALSE)</f>
        <v>#NAME?</v>
      </c>
      <c r="Z14" s="30" t="e">
        <f ca="1">VLOOKUP($A14,[1]Sheet1!$V:$AK,3,FALSE)</f>
        <v>#NAME?</v>
      </c>
      <c r="AA14" s="30" t="e">
        <f ca="1">VLOOKUP($A14,[1]Sheet1!$V:$AK,7,FALSE)</f>
        <v>#NAME?</v>
      </c>
      <c r="AB14" s="30" t="e">
        <f ca="1">VLOOKUP($A14,[1]Sheet1!$V:$AK,9,FALSE)</f>
        <v>#NAME?</v>
      </c>
      <c r="AC14" s="31" t="e">
        <f ca="1">VLOOKUP($A14,[1]Sheet1!$V:$AK,10,FALSE)</f>
        <v>#NAME?</v>
      </c>
      <c r="AD14" s="30" t="e">
        <f ca="1">VLOOKUP($A14,[1]Sheet1!$V:$AK,11,FALSE)</f>
        <v>#NAME?</v>
      </c>
      <c r="AE14" s="31" t="e">
        <f ca="1">VLOOKUP($A14,[1]Sheet1!$V:$AK,12,FALSE)</f>
        <v>#NAME?</v>
      </c>
      <c r="AF14" s="30" t="e">
        <f ca="1">VLOOKUP($A14,[1]Sheet1!$V:$AK,13,FALSE)</f>
        <v>#NAME?</v>
      </c>
      <c r="AG14" s="31" t="e">
        <f ca="1">VLOOKUP($A14,[1]Sheet1!$V:$AK,14,FALSE)</f>
        <v>#NAME?</v>
      </c>
      <c r="AH14" s="30" t="e">
        <f ca="1">VLOOKUP($A14,[1]Sheet1!$V:$AK,15,FALSE)</f>
        <v>#NAME?</v>
      </c>
      <c r="AI14" s="31" t="e">
        <f ca="1">VLOOKUP($A14,[1]Sheet1!$V:$AK,16,FALSE)</f>
        <v>#NAME?</v>
      </c>
      <c r="AJ14" s="68" t="e">
        <f t="shared" ca="1" si="1"/>
        <v>#NAME?</v>
      </c>
    </row>
    <row r="15" spans="1:37" s="6" customFormat="1" ht="72" hidden="1" customHeight="1" x14ac:dyDescent="0.25">
      <c r="A15" s="6" t="e">
        <f t="shared" ca="1" si="0"/>
        <v>#NAME?</v>
      </c>
      <c r="B15" s="60"/>
      <c r="C15" s="34" t="s">
        <v>234</v>
      </c>
      <c r="D15" s="34" t="s">
        <v>235</v>
      </c>
      <c r="E15" s="34" t="s">
        <v>23</v>
      </c>
      <c r="F15" s="34" t="s">
        <v>24</v>
      </c>
      <c r="G15" s="34" t="s">
        <v>34</v>
      </c>
      <c r="H15" s="34" t="s">
        <v>236</v>
      </c>
      <c r="I15" s="34" t="s">
        <v>173</v>
      </c>
      <c r="J15" s="34" t="s">
        <v>174</v>
      </c>
      <c r="K15" s="34" t="s">
        <v>198</v>
      </c>
      <c r="L15" s="34" t="s">
        <v>233</v>
      </c>
      <c r="M15" s="74">
        <v>12</v>
      </c>
      <c r="N15" s="34" t="s">
        <v>35</v>
      </c>
      <c r="O15" s="34" t="s">
        <v>22</v>
      </c>
      <c r="P15" s="78">
        <v>20</v>
      </c>
      <c r="Q15" s="36"/>
      <c r="R15" s="53">
        <v>0</v>
      </c>
      <c r="S15" s="91">
        <f t="shared" si="2"/>
        <v>0</v>
      </c>
      <c r="T15" s="34"/>
      <c r="U15" s="23"/>
      <c r="V15" s="34"/>
      <c r="W15" s="24"/>
      <c r="X15" s="30" t="e">
        <f ca="1">VLOOKUP($A15,[1]Sheet1!$V:$AK,8,FALSE)</f>
        <v>#NAME?</v>
      </c>
      <c r="Y15" s="30" t="e">
        <f ca="1">VLOOKUP($A15,[1]Sheet1!$V:$AK,2,FALSE)</f>
        <v>#NAME?</v>
      </c>
      <c r="Z15" s="30" t="e">
        <f ca="1">VLOOKUP($A15,[1]Sheet1!$V:$AK,3,FALSE)</f>
        <v>#NAME?</v>
      </c>
      <c r="AA15" s="30" t="e">
        <f ca="1">VLOOKUP($A15,[1]Sheet1!$V:$AK,7,FALSE)</f>
        <v>#NAME?</v>
      </c>
      <c r="AB15" s="30" t="e">
        <f ca="1">VLOOKUP($A15,[1]Sheet1!$V:$AK,9,FALSE)</f>
        <v>#NAME?</v>
      </c>
      <c r="AC15" s="31" t="e">
        <f ca="1">VLOOKUP($A15,[1]Sheet1!$V:$AK,10,FALSE)</f>
        <v>#NAME?</v>
      </c>
      <c r="AD15" s="30" t="e">
        <f ca="1">VLOOKUP($A15,[1]Sheet1!$V:$AK,11,FALSE)</f>
        <v>#NAME?</v>
      </c>
      <c r="AE15" s="31" t="e">
        <f ca="1">VLOOKUP($A15,[1]Sheet1!$V:$AK,12,FALSE)</f>
        <v>#NAME?</v>
      </c>
      <c r="AF15" s="30" t="e">
        <f ca="1">VLOOKUP($A15,[1]Sheet1!$V:$AK,13,FALSE)</f>
        <v>#NAME?</v>
      </c>
      <c r="AG15" s="31" t="e">
        <f ca="1">VLOOKUP($A15,[1]Sheet1!$V:$AK,14,FALSE)</f>
        <v>#NAME?</v>
      </c>
      <c r="AH15" s="30" t="e">
        <f ca="1">VLOOKUP($A15,[1]Sheet1!$V:$AK,15,FALSE)</f>
        <v>#NAME?</v>
      </c>
      <c r="AI15" s="31" t="e">
        <f ca="1">VLOOKUP($A15,[1]Sheet1!$V:$AK,16,FALSE)</f>
        <v>#NAME?</v>
      </c>
      <c r="AJ15" s="68" t="e">
        <f t="shared" ca="1" si="1"/>
        <v>#NAME?</v>
      </c>
    </row>
    <row r="16" spans="1:37" s="6" customFormat="1" ht="72" hidden="1" customHeight="1" x14ac:dyDescent="0.25">
      <c r="A16" s="6" t="e">
        <f t="shared" ca="1" si="0"/>
        <v>#NAME?</v>
      </c>
      <c r="B16" s="60"/>
      <c r="C16" s="34" t="s">
        <v>237</v>
      </c>
      <c r="D16" s="34" t="s">
        <v>238</v>
      </c>
      <c r="E16" s="34" t="s">
        <v>23</v>
      </c>
      <c r="F16" s="34" t="s">
        <v>24</v>
      </c>
      <c r="G16" s="34" t="s">
        <v>34</v>
      </c>
      <c r="H16" s="34" t="s">
        <v>239</v>
      </c>
      <c r="I16" s="34" t="s">
        <v>173</v>
      </c>
      <c r="J16" s="34" t="s">
        <v>174</v>
      </c>
      <c r="K16" s="34" t="s">
        <v>198</v>
      </c>
      <c r="L16" s="34" t="s">
        <v>240</v>
      </c>
      <c r="M16" s="74">
        <v>6</v>
      </c>
      <c r="N16" s="34" t="s">
        <v>35</v>
      </c>
      <c r="O16" s="34" t="s">
        <v>22</v>
      </c>
      <c r="P16" s="78">
        <v>18</v>
      </c>
      <c r="Q16" s="36"/>
      <c r="R16" s="53">
        <v>0</v>
      </c>
      <c r="S16" s="91">
        <f t="shared" si="2"/>
        <v>0</v>
      </c>
      <c r="T16" s="34"/>
      <c r="U16" s="23"/>
      <c r="V16" s="34"/>
      <c r="W16" s="24"/>
      <c r="X16" s="30" t="e">
        <f ca="1">VLOOKUP($A16,[1]Sheet1!$V:$AK,8,FALSE)</f>
        <v>#NAME?</v>
      </c>
      <c r="Y16" s="30" t="e">
        <f ca="1">VLOOKUP($A16,[1]Sheet1!$V:$AK,2,FALSE)</f>
        <v>#NAME?</v>
      </c>
      <c r="Z16" s="30" t="e">
        <f ca="1">VLOOKUP($A16,[1]Sheet1!$V:$AK,3,FALSE)</f>
        <v>#NAME?</v>
      </c>
      <c r="AA16" s="30" t="e">
        <f ca="1">VLOOKUP($A16,[1]Sheet1!$V:$AK,7,FALSE)</f>
        <v>#NAME?</v>
      </c>
      <c r="AB16" s="30" t="e">
        <f ca="1">VLOOKUP($A16,[1]Sheet1!$V:$AK,9,FALSE)</f>
        <v>#NAME?</v>
      </c>
      <c r="AC16" s="31" t="e">
        <f ca="1">VLOOKUP($A16,[1]Sheet1!$V:$AK,10,FALSE)</f>
        <v>#NAME?</v>
      </c>
      <c r="AD16" s="30" t="e">
        <f ca="1">VLOOKUP($A16,[1]Sheet1!$V:$AK,11,FALSE)</f>
        <v>#NAME?</v>
      </c>
      <c r="AE16" s="31" t="e">
        <f ca="1">VLOOKUP($A16,[1]Sheet1!$V:$AK,12,FALSE)</f>
        <v>#NAME?</v>
      </c>
      <c r="AF16" s="30" t="e">
        <f ca="1">VLOOKUP($A16,[1]Sheet1!$V:$AK,13,FALSE)</f>
        <v>#NAME?</v>
      </c>
      <c r="AG16" s="31" t="e">
        <f ca="1">VLOOKUP($A16,[1]Sheet1!$V:$AK,14,FALSE)</f>
        <v>#NAME?</v>
      </c>
      <c r="AH16" s="30" t="e">
        <f ca="1">VLOOKUP($A16,[1]Sheet1!$V:$AK,15,FALSE)</f>
        <v>#NAME?</v>
      </c>
      <c r="AI16" s="31" t="e">
        <f ca="1">VLOOKUP($A16,[1]Sheet1!$V:$AK,16,FALSE)</f>
        <v>#NAME?</v>
      </c>
      <c r="AJ16" s="68" t="e">
        <f t="shared" ca="1" si="1"/>
        <v>#NAME?</v>
      </c>
    </row>
    <row r="17" spans="1:36" s="6" customFormat="1" ht="72" hidden="1" customHeight="1" x14ac:dyDescent="0.25">
      <c r="A17" s="6" t="e">
        <f t="shared" ca="1" si="0"/>
        <v>#NAME?</v>
      </c>
      <c r="B17" s="60"/>
      <c r="C17" s="34" t="s">
        <v>241</v>
      </c>
      <c r="D17" s="34" t="s">
        <v>229</v>
      </c>
      <c r="E17" s="34" t="s">
        <v>131</v>
      </c>
      <c r="F17" s="34" t="s">
        <v>132</v>
      </c>
      <c r="G17" s="34" t="s">
        <v>34</v>
      </c>
      <c r="H17" s="34" t="s">
        <v>242</v>
      </c>
      <c r="I17" s="34" t="s">
        <v>173</v>
      </c>
      <c r="J17" s="34" t="s">
        <v>174</v>
      </c>
      <c r="K17" s="34" t="s">
        <v>198</v>
      </c>
      <c r="L17" s="47" t="s">
        <v>243</v>
      </c>
      <c r="M17" s="74">
        <v>6</v>
      </c>
      <c r="N17" s="34" t="s">
        <v>35</v>
      </c>
      <c r="O17" s="34" t="s">
        <v>22</v>
      </c>
      <c r="P17" s="78">
        <v>18</v>
      </c>
      <c r="Q17" s="36"/>
      <c r="R17" s="53">
        <v>0</v>
      </c>
      <c r="S17" s="91">
        <f t="shared" si="2"/>
        <v>0</v>
      </c>
      <c r="T17" s="34"/>
      <c r="U17" s="23"/>
      <c r="V17" s="34"/>
      <c r="W17" s="24"/>
      <c r="X17" s="30" t="e">
        <f ca="1">VLOOKUP($A17,[1]Sheet1!$V:$AK,8,FALSE)</f>
        <v>#NAME?</v>
      </c>
      <c r="Y17" s="30" t="e">
        <f ca="1">VLOOKUP($A17,[1]Sheet1!$V:$AK,2,FALSE)</f>
        <v>#NAME?</v>
      </c>
      <c r="Z17" s="30" t="e">
        <f ca="1">VLOOKUP($A17,[1]Sheet1!$V:$AK,3,FALSE)</f>
        <v>#NAME?</v>
      </c>
      <c r="AA17" s="30" t="e">
        <f ca="1">VLOOKUP($A17,[1]Sheet1!$V:$AK,7,FALSE)</f>
        <v>#NAME?</v>
      </c>
      <c r="AB17" s="30" t="e">
        <f ca="1">VLOOKUP($A17,[1]Sheet1!$V:$AK,9,FALSE)</f>
        <v>#NAME?</v>
      </c>
      <c r="AC17" s="31" t="e">
        <f ca="1">VLOOKUP($A17,[1]Sheet1!$V:$AK,10,FALSE)</f>
        <v>#NAME?</v>
      </c>
      <c r="AD17" s="30" t="e">
        <f ca="1">VLOOKUP($A17,[1]Sheet1!$V:$AK,11,FALSE)</f>
        <v>#NAME?</v>
      </c>
      <c r="AE17" s="31" t="e">
        <f ca="1">VLOOKUP($A17,[1]Sheet1!$V:$AK,12,FALSE)</f>
        <v>#NAME?</v>
      </c>
      <c r="AF17" s="30" t="e">
        <f ca="1">VLOOKUP($A17,[1]Sheet1!$V:$AK,13,FALSE)</f>
        <v>#NAME?</v>
      </c>
      <c r="AG17" s="31" t="e">
        <f ca="1">VLOOKUP($A17,[1]Sheet1!$V:$AK,14,FALSE)</f>
        <v>#NAME?</v>
      </c>
      <c r="AH17" s="30" t="e">
        <f ca="1">VLOOKUP($A17,[1]Sheet1!$V:$AK,15,FALSE)</f>
        <v>#NAME?</v>
      </c>
      <c r="AI17" s="31" t="e">
        <f ca="1">VLOOKUP($A17,[1]Sheet1!$V:$AK,16,FALSE)</f>
        <v>#NAME?</v>
      </c>
      <c r="AJ17" s="68" t="e">
        <f t="shared" ca="1" si="1"/>
        <v>#NAME?</v>
      </c>
    </row>
    <row r="18" spans="1:36" s="6" customFormat="1" ht="72" customHeight="1" x14ac:dyDescent="0.25">
      <c r="A18" s="6" t="e">
        <f t="shared" ca="1" si="0"/>
        <v>#NAME?</v>
      </c>
      <c r="B18" s="60"/>
      <c r="C18" s="34" t="s">
        <v>244</v>
      </c>
      <c r="D18" s="34" t="s">
        <v>245</v>
      </c>
      <c r="E18" s="34" t="s">
        <v>23</v>
      </c>
      <c r="F18" s="34" t="s">
        <v>24</v>
      </c>
      <c r="G18" s="34" t="s">
        <v>34</v>
      </c>
      <c r="H18" s="34" t="s">
        <v>209</v>
      </c>
      <c r="I18" s="34" t="s">
        <v>173</v>
      </c>
      <c r="J18" s="34" t="s">
        <v>174</v>
      </c>
      <c r="K18" s="34" t="s">
        <v>198</v>
      </c>
      <c r="L18" s="34" t="s">
        <v>246</v>
      </c>
      <c r="M18" s="74">
        <v>6</v>
      </c>
      <c r="N18" s="34" t="s">
        <v>35</v>
      </c>
      <c r="O18" s="34"/>
      <c r="P18" s="78">
        <v>20</v>
      </c>
      <c r="Q18" s="36"/>
      <c r="R18" s="98">
        <v>5946</v>
      </c>
      <c r="S18" s="91"/>
      <c r="T18" s="34"/>
      <c r="U18" s="23"/>
      <c r="V18" s="34"/>
      <c r="W18" s="24"/>
      <c r="X18" s="30" t="e">
        <f ca="1">VLOOKUP($A18,[1]Sheet1!$V:$AK,8,FALSE)</f>
        <v>#NAME?</v>
      </c>
      <c r="Y18" s="30" t="e">
        <f ca="1">VLOOKUP($A18,[1]Sheet1!$V:$AK,2,FALSE)</f>
        <v>#NAME?</v>
      </c>
      <c r="Z18" s="30" t="e">
        <f ca="1">VLOOKUP($A18,[1]Sheet1!$V:$AK,3,FALSE)</f>
        <v>#NAME?</v>
      </c>
      <c r="AA18" s="30" t="e">
        <f ca="1">VLOOKUP($A18,[1]Sheet1!$V:$AK,7,FALSE)</f>
        <v>#NAME?</v>
      </c>
      <c r="AB18" s="30" t="e">
        <f ca="1">VLOOKUP($A18,[1]Sheet1!$V:$AK,9,FALSE)</f>
        <v>#NAME?</v>
      </c>
      <c r="AC18" s="31" t="e">
        <f ca="1">VLOOKUP($A18,[1]Sheet1!$V:$AK,10,FALSE)</f>
        <v>#NAME?</v>
      </c>
      <c r="AD18" s="30" t="e">
        <f ca="1">VLOOKUP($A18,[1]Sheet1!$V:$AK,11,FALSE)</f>
        <v>#NAME?</v>
      </c>
      <c r="AE18" s="31" t="e">
        <f ca="1">VLOOKUP($A18,[1]Sheet1!$V:$AK,12,FALSE)</f>
        <v>#NAME?</v>
      </c>
      <c r="AF18" s="30" t="e">
        <f ca="1">VLOOKUP($A18,[1]Sheet1!$V:$AK,13,FALSE)</f>
        <v>#NAME?</v>
      </c>
      <c r="AG18" s="31" t="e">
        <f ca="1">VLOOKUP($A18,[1]Sheet1!$V:$AK,14,FALSE)</f>
        <v>#NAME?</v>
      </c>
      <c r="AH18" s="30" t="e">
        <f ca="1">VLOOKUP($A18,[1]Sheet1!$V:$AK,15,FALSE)</f>
        <v>#NAME?</v>
      </c>
      <c r="AI18" s="31" t="e">
        <f ca="1">VLOOKUP($A18,[1]Sheet1!$V:$AK,16,FALSE)</f>
        <v>#NAME?</v>
      </c>
      <c r="AJ18" s="68" t="e">
        <f t="shared" ca="1" si="1"/>
        <v>#NAME?</v>
      </c>
    </row>
    <row r="19" spans="1:36" s="6" customFormat="1" ht="72" customHeight="1" x14ac:dyDescent="0.25">
      <c r="A19" s="6" t="e">
        <f t="shared" ca="1" si="0"/>
        <v>#NAME?</v>
      </c>
      <c r="B19" s="60"/>
      <c r="C19" s="2" t="s">
        <v>247</v>
      </c>
      <c r="D19" s="2" t="s">
        <v>248</v>
      </c>
      <c r="E19" s="2" t="s">
        <v>56</v>
      </c>
      <c r="F19" s="2" t="s">
        <v>31</v>
      </c>
      <c r="G19" s="2" t="s">
        <v>34</v>
      </c>
      <c r="H19" s="2" t="s">
        <v>209</v>
      </c>
      <c r="I19" s="2" t="s">
        <v>249</v>
      </c>
      <c r="J19" s="2" t="s">
        <v>57</v>
      </c>
      <c r="K19" s="2" t="s">
        <v>198</v>
      </c>
      <c r="L19" s="2" t="s">
        <v>210</v>
      </c>
      <c r="M19" s="3">
        <v>6</v>
      </c>
      <c r="N19" s="2" t="s">
        <v>35</v>
      </c>
      <c r="O19" s="2"/>
      <c r="P19" s="65">
        <v>20</v>
      </c>
      <c r="Q19" s="5"/>
      <c r="R19" s="98">
        <v>1200</v>
      </c>
      <c r="S19" s="90"/>
      <c r="T19" s="51"/>
      <c r="U19" s="52"/>
      <c r="V19" s="2"/>
      <c r="W19" s="8"/>
      <c r="X19" s="30" t="e">
        <f ca="1">VLOOKUP($A19,[1]Sheet1!$V:$AK,8,FALSE)</f>
        <v>#NAME?</v>
      </c>
      <c r="Y19" s="30" t="e">
        <f ca="1">VLOOKUP($A19,[1]Sheet1!$V:$AK,2,FALSE)</f>
        <v>#NAME?</v>
      </c>
      <c r="Z19" s="30" t="e">
        <f ca="1">VLOOKUP($A19,[1]Sheet1!$V:$AK,3,FALSE)</f>
        <v>#NAME?</v>
      </c>
      <c r="AA19" s="30" t="e">
        <f ca="1">VLOOKUP($A19,[1]Sheet1!$V:$AK,7,FALSE)</f>
        <v>#NAME?</v>
      </c>
      <c r="AB19" s="30" t="e">
        <f ca="1">VLOOKUP($A19,[1]Sheet1!$V:$AK,9,FALSE)</f>
        <v>#NAME?</v>
      </c>
      <c r="AC19" s="31" t="e">
        <f ca="1">VLOOKUP($A19,[1]Sheet1!$V:$AK,10,FALSE)</f>
        <v>#NAME?</v>
      </c>
      <c r="AD19" s="30" t="e">
        <f ca="1">VLOOKUP($A19,[1]Sheet1!$V:$AK,11,FALSE)</f>
        <v>#NAME?</v>
      </c>
      <c r="AE19" s="31" t="e">
        <f ca="1">VLOOKUP($A19,[1]Sheet1!$V:$AK,12,FALSE)</f>
        <v>#NAME?</v>
      </c>
      <c r="AF19" s="30" t="e">
        <f ca="1">VLOOKUP($A19,[1]Sheet1!$V:$AK,13,FALSE)</f>
        <v>#NAME?</v>
      </c>
      <c r="AG19" s="31" t="e">
        <f ca="1">VLOOKUP($A19,[1]Sheet1!$V:$AK,14,FALSE)</f>
        <v>#NAME?</v>
      </c>
      <c r="AH19" s="30" t="e">
        <f ca="1">VLOOKUP($A19,[1]Sheet1!$V:$AK,15,FALSE)</f>
        <v>#NAME?</v>
      </c>
      <c r="AI19" s="31" t="e">
        <f ca="1">VLOOKUP($A19,[1]Sheet1!$V:$AK,16,FALSE)</f>
        <v>#NAME?</v>
      </c>
      <c r="AJ19" s="68" t="e">
        <f t="shared" ca="1" si="1"/>
        <v>#NAME?</v>
      </c>
    </row>
    <row r="20" spans="1:36" s="6" customFormat="1" ht="72" customHeight="1" x14ac:dyDescent="0.25">
      <c r="A20" s="6" t="e">
        <f t="shared" ca="1" si="0"/>
        <v>#NAME?</v>
      </c>
      <c r="B20" s="60"/>
      <c r="C20" s="2" t="s">
        <v>250</v>
      </c>
      <c r="D20" s="2" t="s">
        <v>251</v>
      </c>
      <c r="E20" s="2" t="s">
        <v>56</v>
      </c>
      <c r="F20" s="2" t="s">
        <v>31</v>
      </c>
      <c r="G20" s="2" t="s">
        <v>252</v>
      </c>
      <c r="H20" s="2" t="s">
        <v>20</v>
      </c>
      <c r="I20" s="2" t="s">
        <v>73</v>
      </c>
      <c r="J20" s="2" t="s">
        <v>253</v>
      </c>
      <c r="K20" s="2" t="s">
        <v>190</v>
      </c>
      <c r="L20" s="2"/>
      <c r="M20" s="3">
        <v>1</v>
      </c>
      <c r="N20" s="2" t="s">
        <v>60</v>
      </c>
      <c r="O20" s="2"/>
      <c r="P20" s="65">
        <v>19.989999999999998</v>
      </c>
      <c r="Q20" s="5"/>
      <c r="R20" s="98">
        <v>7</v>
      </c>
      <c r="S20" s="90"/>
      <c r="T20" s="2"/>
      <c r="U20" s="8"/>
      <c r="V20" s="2"/>
      <c r="W20" s="8"/>
      <c r="X20" s="30" t="e">
        <f ca="1">VLOOKUP($A20,[1]Sheet1!$V:$AK,8,FALSE)</f>
        <v>#NAME?</v>
      </c>
      <c r="Y20" s="30" t="e">
        <f ca="1">VLOOKUP($A20,[1]Sheet1!$V:$AK,2,FALSE)</f>
        <v>#NAME?</v>
      </c>
      <c r="Z20" s="30" t="e">
        <f ca="1">VLOOKUP($A20,[1]Sheet1!$V:$AK,3,FALSE)</f>
        <v>#NAME?</v>
      </c>
      <c r="AA20" s="30" t="e">
        <f ca="1">VLOOKUP($A20,[1]Sheet1!$V:$AK,7,FALSE)</f>
        <v>#NAME?</v>
      </c>
      <c r="AB20" s="30" t="e">
        <f ca="1">VLOOKUP($A20,[1]Sheet1!$V:$AK,9,FALSE)</f>
        <v>#NAME?</v>
      </c>
      <c r="AC20" s="31" t="e">
        <f ca="1">VLOOKUP($A20,[1]Sheet1!$V:$AK,10,FALSE)</f>
        <v>#NAME?</v>
      </c>
      <c r="AD20" s="30" t="e">
        <f ca="1">VLOOKUP($A20,[1]Sheet1!$V:$AK,11,FALSE)</f>
        <v>#NAME?</v>
      </c>
      <c r="AE20" s="31" t="e">
        <f ca="1">VLOOKUP($A20,[1]Sheet1!$V:$AK,12,FALSE)</f>
        <v>#NAME?</v>
      </c>
      <c r="AF20" s="30" t="e">
        <f ca="1">VLOOKUP($A20,[1]Sheet1!$V:$AK,13,FALSE)</f>
        <v>#NAME?</v>
      </c>
      <c r="AG20" s="31" t="e">
        <f ca="1">VLOOKUP($A20,[1]Sheet1!$V:$AK,14,FALSE)</f>
        <v>#NAME?</v>
      </c>
      <c r="AH20" s="30" t="e">
        <f ca="1">VLOOKUP($A20,[1]Sheet1!$V:$AK,15,FALSE)</f>
        <v>#NAME?</v>
      </c>
      <c r="AI20" s="31" t="e">
        <f ca="1">VLOOKUP($A20,[1]Sheet1!$V:$AK,16,FALSE)</f>
        <v>#NAME?</v>
      </c>
      <c r="AJ20" s="68" t="e">
        <f t="shared" ca="1" si="1"/>
        <v>#NAME?</v>
      </c>
    </row>
    <row r="21" spans="1:36" s="6" customFormat="1" ht="72" customHeight="1" x14ac:dyDescent="0.25">
      <c r="A21" s="6" t="e">
        <f t="shared" ca="1" si="0"/>
        <v>#NAME?</v>
      </c>
      <c r="B21" s="60"/>
      <c r="C21" s="2" t="s">
        <v>250</v>
      </c>
      <c r="D21" s="2" t="s">
        <v>251</v>
      </c>
      <c r="E21" s="2" t="s">
        <v>56</v>
      </c>
      <c r="F21" s="2" t="s">
        <v>31</v>
      </c>
      <c r="G21" s="2" t="s">
        <v>58</v>
      </c>
      <c r="H21" s="2" t="s">
        <v>20</v>
      </c>
      <c r="I21" s="2" t="s">
        <v>73</v>
      </c>
      <c r="J21" s="2" t="s">
        <v>253</v>
      </c>
      <c r="K21" s="2" t="s">
        <v>190</v>
      </c>
      <c r="L21" s="2"/>
      <c r="M21" s="3">
        <v>20</v>
      </c>
      <c r="N21" s="2" t="s">
        <v>59</v>
      </c>
      <c r="O21" s="2"/>
      <c r="P21" s="65">
        <v>19.989999999999998</v>
      </c>
      <c r="Q21" s="5"/>
      <c r="R21" s="98">
        <v>1404</v>
      </c>
      <c r="S21" s="90"/>
      <c r="T21" s="2"/>
      <c r="U21" s="8"/>
      <c r="V21" s="2"/>
      <c r="W21" s="8"/>
      <c r="X21" s="30" t="e">
        <f ca="1">VLOOKUP($A21,[1]Sheet1!$V:$AK,8,FALSE)</f>
        <v>#NAME?</v>
      </c>
      <c r="Y21" s="30" t="e">
        <f ca="1">VLOOKUP($A21,[1]Sheet1!$V:$AK,2,FALSE)</f>
        <v>#NAME?</v>
      </c>
      <c r="Z21" s="30" t="e">
        <f ca="1">VLOOKUP($A21,[1]Sheet1!$V:$AK,3,FALSE)</f>
        <v>#NAME?</v>
      </c>
      <c r="AA21" s="30" t="e">
        <f ca="1">VLOOKUP($A21,[1]Sheet1!$V:$AK,7,FALSE)</f>
        <v>#NAME?</v>
      </c>
      <c r="AB21" s="30" t="e">
        <f ca="1">VLOOKUP($A21,[1]Sheet1!$V:$AK,9,FALSE)</f>
        <v>#NAME?</v>
      </c>
      <c r="AC21" s="31" t="e">
        <f ca="1">VLOOKUP($A21,[1]Sheet1!$V:$AK,10,FALSE)</f>
        <v>#NAME?</v>
      </c>
      <c r="AD21" s="30" t="e">
        <f ca="1">VLOOKUP($A21,[1]Sheet1!$V:$AK,11,FALSE)</f>
        <v>#NAME?</v>
      </c>
      <c r="AE21" s="31" t="e">
        <f ca="1">VLOOKUP($A21,[1]Sheet1!$V:$AK,12,FALSE)</f>
        <v>#NAME?</v>
      </c>
      <c r="AF21" s="30" t="e">
        <f ca="1">VLOOKUP($A21,[1]Sheet1!$V:$AK,13,FALSE)</f>
        <v>#NAME?</v>
      </c>
      <c r="AG21" s="31" t="e">
        <f ca="1">VLOOKUP($A21,[1]Sheet1!$V:$AK,14,FALSE)</f>
        <v>#NAME?</v>
      </c>
      <c r="AH21" s="30" t="e">
        <f ca="1">VLOOKUP($A21,[1]Sheet1!$V:$AK,15,FALSE)</f>
        <v>#NAME?</v>
      </c>
      <c r="AI21" s="31" t="e">
        <f ca="1">VLOOKUP($A21,[1]Sheet1!$V:$AK,16,FALSE)</f>
        <v>#NAME?</v>
      </c>
      <c r="AJ21" s="68" t="e">
        <f t="shared" ca="1" si="1"/>
        <v>#NAME?</v>
      </c>
    </row>
    <row r="22" spans="1:36" s="6" customFormat="1" ht="72" customHeight="1" x14ac:dyDescent="0.25">
      <c r="A22" s="6" t="e">
        <f t="shared" ca="1" si="0"/>
        <v>#NAME?</v>
      </c>
      <c r="B22" s="60"/>
      <c r="C22" s="2" t="s">
        <v>254</v>
      </c>
      <c r="D22" s="2" t="s">
        <v>255</v>
      </c>
      <c r="E22" s="2" t="s">
        <v>56</v>
      </c>
      <c r="F22" s="2" t="s">
        <v>31</v>
      </c>
      <c r="G22" s="2" t="s">
        <v>58</v>
      </c>
      <c r="H22" s="2" t="s">
        <v>20</v>
      </c>
      <c r="I22" s="2" t="s">
        <v>73</v>
      </c>
      <c r="J22" s="2" t="s">
        <v>253</v>
      </c>
      <c r="K22" s="2" t="s">
        <v>190</v>
      </c>
      <c r="L22" s="2"/>
      <c r="M22" s="3">
        <v>20</v>
      </c>
      <c r="N22" s="2" t="s">
        <v>59</v>
      </c>
      <c r="O22" s="2"/>
      <c r="P22" s="65">
        <v>23.99</v>
      </c>
      <c r="Q22" s="5"/>
      <c r="R22" s="98">
        <v>367</v>
      </c>
      <c r="S22" s="90"/>
      <c r="T22" s="2"/>
      <c r="U22" s="8"/>
      <c r="V22" s="2"/>
      <c r="W22" s="8"/>
      <c r="X22" s="30" t="e">
        <f ca="1">VLOOKUP($A22,[1]Sheet1!$V:$AK,8,FALSE)</f>
        <v>#NAME?</v>
      </c>
      <c r="Y22" s="30" t="e">
        <f ca="1">VLOOKUP($A22,[1]Sheet1!$V:$AK,2,FALSE)</f>
        <v>#NAME?</v>
      </c>
      <c r="Z22" s="30" t="e">
        <f ca="1">VLOOKUP($A22,[1]Sheet1!$V:$AK,3,FALSE)</f>
        <v>#NAME?</v>
      </c>
      <c r="AA22" s="30" t="e">
        <f ca="1">VLOOKUP($A22,[1]Sheet1!$V:$AK,7,FALSE)</f>
        <v>#NAME?</v>
      </c>
      <c r="AB22" s="30" t="e">
        <f ca="1">VLOOKUP($A22,[1]Sheet1!$V:$AK,9,FALSE)</f>
        <v>#NAME?</v>
      </c>
      <c r="AC22" s="31" t="e">
        <f ca="1">VLOOKUP($A22,[1]Sheet1!$V:$AK,10,FALSE)</f>
        <v>#NAME?</v>
      </c>
      <c r="AD22" s="30" t="e">
        <f ca="1">VLOOKUP($A22,[1]Sheet1!$V:$AK,11,FALSE)</f>
        <v>#NAME?</v>
      </c>
      <c r="AE22" s="31" t="e">
        <f ca="1">VLOOKUP($A22,[1]Sheet1!$V:$AK,12,FALSE)</f>
        <v>#NAME?</v>
      </c>
      <c r="AF22" s="30" t="e">
        <f ca="1">VLOOKUP($A22,[1]Sheet1!$V:$AK,13,FALSE)</f>
        <v>#NAME?</v>
      </c>
      <c r="AG22" s="31" t="e">
        <f ca="1">VLOOKUP($A22,[1]Sheet1!$V:$AK,14,FALSE)</f>
        <v>#NAME?</v>
      </c>
      <c r="AH22" s="30" t="e">
        <f ca="1">VLOOKUP($A22,[1]Sheet1!$V:$AK,15,FALSE)</f>
        <v>#NAME?</v>
      </c>
      <c r="AI22" s="31" t="e">
        <f ca="1">VLOOKUP($A22,[1]Sheet1!$V:$AK,16,FALSE)</f>
        <v>#NAME?</v>
      </c>
      <c r="AJ22" s="68" t="e">
        <f t="shared" ca="1" si="1"/>
        <v>#NAME?</v>
      </c>
    </row>
    <row r="23" spans="1:36" s="6" customFormat="1" ht="72" customHeight="1" x14ac:dyDescent="0.25">
      <c r="A23" s="6" t="e">
        <f t="shared" ca="1" si="0"/>
        <v>#NAME?</v>
      </c>
      <c r="B23" s="60"/>
      <c r="C23" s="2" t="s">
        <v>256</v>
      </c>
      <c r="D23" s="2" t="s">
        <v>257</v>
      </c>
      <c r="E23" s="2" t="s">
        <v>36</v>
      </c>
      <c r="F23" s="2" t="s">
        <v>37</v>
      </c>
      <c r="G23" s="2" t="s">
        <v>58</v>
      </c>
      <c r="H23" s="2" t="s">
        <v>20</v>
      </c>
      <c r="I23" s="2" t="s">
        <v>73</v>
      </c>
      <c r="J23" s="2" t="s">
        <v>258</v>
      </c>
      <c r="K23" s="2" t="s">
        <v>190</v>
      </c>
      <c r="L23" s="2"/>
      <c r="M23" s="3">
        <v>20</v>
      </c>
      <c r="N23" s="2" t="s">
        <v>59</v>
      </c>
      <c r="O23" s="2"/>
      <c r="P23" s="65">
        <v>23.99</v>
      </c>
      <c r="Q23" s="5"/>
      <c r="R23" s="98">
        <v>1465</v>
      </c>
      <c r="S23" s="90"/>
      <c r="T23" s="2"/>
      <c r="U23" s="8"/>
      <c r="V23" s="2"/>
      <c r="W23" s="8"/>
      <c r="X23" s="30" t="e">
        <f ca="1">VLOOKUP($A23,[1]Sheet1!$V:$AK,8,FALSE)</f>
        <v>#NAME?</v>
      </c>
      <c r="Y23" s="30" t="e">
        <f ca="1">VLOOKUP($A23,[1]Sheet1!$V:$AK,2,FALSE)</f>
        <v>#NAME?</v>
      </c>
      <c r="Z23" s="30" t="e">
        <f ca="1">VLOOKUP($A23,[1]Sheet1!$V:$AK,3,FALSE)</f>
        <v>#NAME?</v>
      </c>
      <c r="AA23" s="30" t="e">
        <f ca="1">VLOOKUP($A23,[1]Sheet1!$V:$AK,7,FALSE)</f>
        <v>#NAME?</v>
      </c>
      <c r="AB23" s="30" t="e">
        <f ca="1">VLOOKUP($A23,[1]Sheet1!$V:$AK,9,FALSE)</f>
        <v>#NAME?</v>
      </c>
      <c r="AC23" s="31" t="e">
        <f ca="1">VLOOKUP($A23,[1]Sheet1!$V:$AK,10,FALSE)</f>
        <v>#NAME?</v>
      </c>
      <c r="AD23" s="30" t="e">
        <f ca="1">VLOOKUP($A23,[1]Sheet1!$V:$AK,11,FALSE)</f>
        <v>#NAME?</v>
      </c>
      <c r="AE23" s="31" t="e">
        <f ca="1">VLOOKUP($A23,[1]Sheet1!$V:$AK,12,FALSE)</f>
        <v>#NAME?</v>
      </c>
      <c r="AF23" s="30" t="e">
        <f ca="1">VLOOKUP($A23,[1]Sheet1!$V:$AK,13,FALSE)</f>
        <v>#NAME?</v>
      </c>
      <c r="AG23" s="31" t="e">
        <f ca="1">VLOOKUP($A23,[1]Sheet1!$V:$AK,14,FALSE)</f>
        <v>#NAME?</v>
      </c>
      <c r="AH23" s="30" t="e">
        <f ca="1">VLOOKUP($A23,[1]Sheet1!$V:$AK,15,FALSE)</f>
        <v>#NAME?</v>
      </c>
      <c r="AI23" s="31" t="e">
        <f ca="1">VLOOKUP($A23,[1]Sheet1!$V:$AK,16,FALSE)</f>
        <v>#NAME?</v>
      </c>
      <c r="AJ23" s="68" t="e">
        <f t="shared" ca="1" si="1"/>
        <v>#NAME?</v>
      </c>
    </row>
    <row r="24" spans="1:36" s="6" customFormat="1" ht="72" customHeight="1" x14ac:dyDescent="0.25">
      <c r="A24" s="6" t="e">
        <f t="shared" ca="1" si="0"/>
        <v>#NAME?</v>
      </c>
      <c r="B24" s="60"/>
      <c r="C24" s="2" t="s">
        <v>259</v>
      </c>
      <c r="D24" s="2" t="s">
        <v>260</v>
      </c>
      <c r="E24" s="2" t="s">
        <v>56</v>
      </c>
      <c r="F24" s="2" t="s">
        <v>31</v>
      </c>
      <c r="G24" s="2" t="s">
        <v>58</v>
      </c>
      <c r="H24" s="2" t="s">
        <v>20</v>
      </c>
      <c r="I24" s="2" t="s">
        <v>73</v>
      </c>
      <c r="J24" s="2" t="s">
        <v>253</v>
      </c>
      <c r="K24" s="2" t="s">
        <v>198</v>
      </c>
      <c r="L24" s="2"/>
      <c r="M24" s="3">
        <v>20</v>
      </c>
      <c r="N24" s="2" t="s">
        <v>59</v>
      </c>
      <c r="O24" s="2"/>
      <c r="P24" s="65">
        <v>14.99</v>
      </c>
      <c r="Q24" s="5"/>
      <c r="R24" s="98">
        <v>818</v>
      </c>
      <c r="S24" s="90"/>
      <c r="T24" s="2"/>
      <c r="U24" s="8"/>
      <c r="V24" s="2"/>
      <c r="W24" s="8"/>
      <c r="X24" s="30" t="e">
        <f ca="1">VLOOKUP($A24,[1]Sheet1!$V:$AK,8,FALSE)</f>
        <v>#NAME?</v>
      </c>
      <c r="Y24" s="30" t="e">
        <f ca="1">VLOOKUP($A24,[1]Sheet1!$V:$AK,2,FALSE)</f>
        <v>#NAME?</v>
      </c>
      <c r="Z24" s="30" t="e">
        <f ca="1">VLOOKUP($A24,[1]Sheet1!$V:$AK,3,FALSE)</f>
        <v>#NAME?</v>
      </c>
      <c r="AA24" s="30" t="e">
        <f ca="1">VLOOKUP($A24,[1]Sheet1!$V:$AK,7,FALSE)</f>
        <v>#NAME?</v>
      </c>
      <c r="AB24" s="30" t="e">
        <f ca="1">VLOOKUP($A24,[1]Sheet1!$V:$AK,9,FALSE)</f>
        <v>#NAME?</v>
      </c>
      <c r="AC24" s="31" t="e">
        <f ca="1">VLOOKUP($A24,[1]Sheet1!$V:$AK,10,FALSE)</f>
        <v>#NAME?</v>
      </c>
      <c r="AD24" s="30" t="e">
        <f ca="1">VLOOKUP($A24,[1]Sheet1!$V:$AK,11,FALSE)</f>
        <v>#NAME?</v>
      </c>
      <c r="AE24" s="31" t="e">
        <f ca="1">VLOOKUP($A24,[1]Sheet1!$V:$AK,12,FALSE)</f>
        <v>#NAME?</v>
      </c>
      <c r="AF24" s="30" t="e">
        <f ca="1">VLOOKUP($A24,[1]Sheet1!$V:$AK,13,FALSE)</f>
        <v>#NAME?</v>
      </c>
      <c r="AG24" s="31" t="e">
        <f ca="1">VLOOKUP($A24,[1]Sheet1!$V:$AK,14,FALSE)</f>
        <v>#NAME?</v>
      </c>
      <c r="AH24" s="30" t="e">
        <f ca="1">VLOOKUP($A24,[1]Sheet1!$V:$AK,15,FALSE)</f>
        <v>#NAME?</v>
      </c>
      <c r="AI24" s="31" t="e">
        <f ca="1">VLOOKUP($A24,[1]Sheet1!$V:$AK,16,FALSE)</f>
        <v>#NAME?</v>
      </c>
      <c r="AJ24" s="68" t="e">
        <f t="shared" ca="1" si="1"/>
        <v>#NAME?</v>
      </c>
    </row>
    <row r="25" spans="1:36" s="6" customFormat="1" ht="72" customHeight="1" x14ac:dyDescent="0.25">
      <c r="A25" s="6" t="e">
        <f t="shared" ca="1" si="0"/>
        <v>#NAME?</v>
      </c>
      <c r="B25" s="60"/>
      <c r="C25" s="2" t="s">
        <v>261</v>
      </c>
      <c r="D25" s="2" t="s">
        <v>262</v>
      </c>
      <c r="E25" s="2" t="s">
        <v>36</v>
      </c>
      <c r="F25" s="2" t="s">
        <v>37</v>
      </c>
      <c r="G25" s="2" t="s">
        <v>58</v>
      </c>
      <c r="H25" s="2" t="s">
        <v>20</v>
      </c>
      <c r="I25" s="2" t="s">
        <v>73</v>
      </c>
      <c r="J25" s="2" t="s">
        <v>258</v>
      </c>
      <c r="K25" s="2" t="s">
        <v>198</v>
      </c>
      <c r="L25" s="2"/>
      <c r="M25" s="3">
        <v>20</v>
      </c>
      <c r="N25" s="2" t="s">
        <v>59</v>
      </c>
      <c r="O25" s="2"/>
      <c r="P25" s="65">
        <v>14.99</v>
      </c>
      <c r="Q25" s="5"/>
      <c r="R25" s="98">
        <v>2800</v>
      </c>
      <c r="S25" s="90"/>
      <c r="T25" s="2"/>
      <c r="U25" s="8"/>
      <c r="V25" s="2"/>
      <c r="W25" s="8"/>
      <c r="X25" s="30" t="e">
        <f ca="1">VLOOKUP($A25,[1]Sheet1!$V:$AK,8,FALSE)</f>
        <v>#NAME?</v>
      </c>
      <c r="Y25" s="30" t="e">
        <f ca="1">VLOOKUP($A25,[1]Sheet1!$V:$AK,2,FALSE)</f>
        <v>#NAME?</v>
      </c>
      <c r="Z25" s="30" t="e">
        <f ca="1">VLOOKUP($A25,[1]Sheet1!$V:$AK,3,FALSE)</f>
        <v>#NAME?</v>
      </c>
      <c r="AA25" s="30" t="e">
        <f ca="1">VLOOKUP($A25,[1]Sheet1!$V:$AK,7,FALSE)</f>
        <v>#NAME?</v>
      </c>
      <c r="AB25" s="30" t="e">
        <f ca="1">VLOOKUP($A25,[1]Sheet1!$V:$AK,9,FALSE)</f>
        <v>#NAME?</v>
      </c>
      <c r="AC25" s="31" t="e">
        <f ca="1">VLOOKUP($A25,[1]Sheet1!$V:$AK,10,FALSE)</f>
        <v>#NAME?</v>
      </c>
      <c r="AD25" s="30" t="e">
        <f ca="1">VLOOKUP($A25,[1]Sheet1!$V:$AK,11,FALSE)</f>
        <v>#NAME?</v>
      </c>
      <c r="AE25" s="31" t="e">
        <f ca="1">VLOOKUP($A25,[1]Sheet1!$V:$AK,12,FALSE)</f>
        <v>#NAME?</v>
      </c>
      <c r="AF25" s="30" t="e">
        <f ca="1">VLOOKUP($A25,[1]Sheet1!$V:$AK,13,FALSE)</f>
        <v>#NAME?</v>
      </c>
      <c r="AG25" s="31" t="e">
        <f ca="1">VLOOKUP($A25,[1]Sheet1!$V:$AK,14,FALSE)</f>
        <v>#NAME?</v>
      </c>
      <c r="AH25" s="30" t="e">
        <f ca="1">VLOOKUP($A25,[1]Sheet1!$V:$AK,15,FALSE)</f>
        <v>#NAME?</v>
      </c>
      <c r="AI25" s="31" t="e">
        <f ca="1">VLOOKUP($A25,[1]Sheet1!$V:$AK,16,FALSE)</f>
        <v>#NAME?</v>
      </c>
      <c r="AJ25" s="68" t="e">
        <f t="shared" ca="1" si="1"/>
        <v>#NAME?</v>
      </c>
    </row>
    <row r="26" spans="1:36" s="6" customFormat="1" ht="72" customHeight="1" x14ac:dyDescent="0.25">
      <c r="A26" s="6" t="e">
        <f t="shared" ca="1" si="0"/>
        <v>#NAME?</v>
      </c>
      <c r="B26" s="60"/>
      <c r="C26" s="2" t="s">
        <v>263</v>
      </c>
      <c r="D26" s="2" t="s">
        <v>264</v>
      </c>
      <c r="E26" s="2" t="s">
        <v>36</v>
      </c>
      <c r="F26" s="2" t="s">
        <v>37</v>
      </c>
      <c r="G26" s="2" t="s">
        <v>58</v>
      </c>
      <c r="H26" s="2" t="s">
        <v>20</v>
      </c>
      <c r="I26" s="2" t="s">
        <v>73</v>
      </c>
      <c r="J26" s="2" t="s">
        <v>258</v>
      </c>
      <c r="K26" s="2" t="s">
        <v>198</v>
      </c>
      <c r="L26" s="2"/>
      <c r="M26" s="3">
        <v>20</v>
      </c>
      <c r="N26" s="2" t="s">
        <v>59</v>
      </c>
      <c r="O26" s="2"/>
      <c r="P26" s="65">
        <v>17.989999999999998</v>
      </c>
      <c r="Q26" s="5"/>
      <c r="R26" s="98">
        <v>1760</v>
      </c>
      <c r="S26" s="90"/>
      <c r="T26" s="2"/>
      <c r="U26" s="8"/>
      <c r="V26" s="2"/>
      <c r="W26" s="8"/>
      <c r="X26" s="30" t="e">
        <f ca="1">VLOOKUP($A26,[1]Sheet1!$V:$AK,8,FALSE)</f>
        <v>#NAME?</v>
      </c>
      <c r="Y26" s="30" t="e">
        <f ca="1">VLOOKUP($A26,[1]Sheet1!$V:$AK,2,FALSE)</f>
        <v>#NAME?</v>
      </c>
      <c r="Z26" s="30" t="e">
        <f ca="1">VLOOKUP($A26,[1]Sheet1!$V:$AK,3,FALSE)</f>
        <v>#NAME?</v>
      </c>
      <c r="AA26" s="30" t="e">
        <f ca="1">VLOOKUP($A26,[1]Sheet1!$V:$AK,7,FALSE)</f>
        <v>#NAME?</v>
      </c>
      <c r="AB26" s="30" t="e">
        <f ca="1">VLOOKUP($A26,[1]Sheet1!$V:$AK,9,FALSE)</f>
        <v>#NAME?</v>
      </c>
      <c r="AC26" s="31" t="e">
        <f ca="1">VLOOKUP($A26,[1]Sheet1!$V:$AK,10,FALSE)</f>
        <v>#NAME?</v>
      </c>
      <c r="AD26" s="30" t="e">
        <f ca="1">VLOOKUP($A26,[1]Sheet1!$V:$AK,11,FALSE)</f>
        <v>#NAME?</v>
      </c>
      <c r="AE26" s="31" t="e">
        <f ca="1">VLOOKUP($A26,[1]Sheet1!$V:$AK,12,FALSE)</f>
        <v>#NAME?</v>
      </c>
      <c r="AF26" s="30" t="e">
        <f ca="1">VLOOKUP($A26,[1]Sheet1!$V:$AK,13,FALSE)</f>
        <v>#NAME?</v>
      </c>
      <c r="AG26" s="31" t="e">
        <f ca="1">VLOOKUP($A26,[1]Sheet1!$V:$AK,14,FALSE)</f>
        <v>#NAME?</v>
      </c>
      <c r="AH26" s="30" t="e">
        <f ca="1">VLOOKUP($A26,[1]Sheet1!$V:$AK,15,FALSE)</f>
        <v>#NAME?</v>
      </c>
      <c r="AI26" s="31" t="e">
        <f ca="1">VLOOKUP($A26,[1]Sheet1!$V:$AK,16,FALSE)</f>
        <v>#NAME?</v>
      </c>
      <c r="AJ26" s="68" t="e">
        <f t="shared" ca="1" si="1"/>
        <v>#NAME?</v>
      </c>
    </row>
    <row r="27" spans="1:36" s="6" customFormat="1" ht="72" customHeight="1" x14ac:dyDescent="0.25">
      <c r="A27" s="6" t="e">
        <f t="shared" ca="1" si="0"/>
        <v>#NAME?</v>
      </c>
      <c r="B27" s="60"/>
      <c r="C27" s="2" t="s">
        <v>265</v>
      </c>
      <c r="D27" s="2" t="s">
        <v>266</v>
      </c>
      <c r="E27" s="2" t="s">
        <v>267</v>
      </c>
      <c r="F27" s="2" t="s">
        <v>268</v>
      </c>
      <c r="G27" s="2" t="s">
        <v>58</v>
      </c>
      <c r="H27" s="2" t="s">
        <v>20</v>
      </c>
      <c r="I27" s="2" t="s">
        <v>53</v>
      </c>
      <c r="J27" s="2" t="s">
        <v>269</v>
      </c>
      <c r="K27" s="2" t="s">
        <v>190</v>
      </c>
      <c r="L27" s="2"/>
      <c r="M27" s="3">
        <v>12</v>
      </c>
      <c r="N27" s="2" t="s">
        <v>59</v>
      </c>
      <c r="O27" s="2"/>
      <c r="P27" s="65">
        <v>17.989999999999998</v>
      </c>
      <c r="Q27" s="5"/>
      <c r="R27" s="98">
        <v>50</v>
      </c>
      <c r="S27" s="90"/>
      <c r="T27" s="2"/>
      <c r="U27" s="8"/>
      <c r="V27" s="2"/>
      <c r="W27" s="8"/>
      <c r="X27" s="30" t="e">
        <f ca="1">VLOOKUP($A27,[1]Sheet1!$V:$AK,8,FALSE)</f>
        <v>#NAME?</v>
      </c>
      <c r="Y27" s="30" t="e">
        <f ca="1">VLOOKUP($A27,[1]Sheet1!$V:$AK,2,FALSE)</f>
        <v>#NAME?</v>
      </c>
      <c r="Z27" s="30" t="e">
        <f ca="1">VLOOKUP($A27,[1]Sheet1!$V:$AK,3,FALSE)</f>
        <v>#NAME?</v>
      </c>
      <c r="AA27" s="30" t="e">
        <f ca="1">VLOOKUP($A27,[1]Sheet1!$V:$AK,7,FALSE)</f>
        <v>#NAME?</v>
      </c>
      <c r="AB27" s="30" t="e">
        <f ca="1">VLOOKUP($A27,[1]Sheet1!$V:$AK,9,FALSE)</f>
        <v>#NAME?</v>
      </c>
      <c r="AC27" s="31" t="e">
        <f ca="1">VLOOKUP($A27,[1]Sheet1!$V:$AK,10,FALSE)</f>
        <v>#NAME?</v>
      </c>
      <c r="AD27" s="30" t="e">
        <f ca="1">VLOOKUP($A27,[1]Sheet1!$V:$AK,11,FALSE)</f>
        <v>#NAME?</v>
      </c>
      <c r="AE27" s="31" t="e">
        <f ca="1">VLOOKUP($A27,[1]Sheet1!$V:$AK,12,FALSE)</f>
        <v>#NAME?</v>
      </c>
      <c r="AF27" s="30" t="e">
        <f ca="1">VLOOKUP($A27,[1]Sheet1!$V:$AK,13,FALSE)</f>
        <v>#NAME?</v>
      </c>
      <c r="AG27" s="31" t="e">
        <f ca="1">VLOOKUP($A27,[1]Sheet1!$V:$AK,14,FALSE)</f>
        <v>#NAME?</v>
      </c>
      <c r="AH27" s="30" t="e">
        <f ca="1">VLOOKUP($A27,[1]Sheet1!$V:$AK,15,FALSE)</f>
        <v>#NAME?</v>
      </c>
      <c r="AI27" s="31" t="e">
        <f ca="1">VLOOKUP($A27,[1]Sheet1!$V:$AK,16,FALSE)</f>
        <v>#NAME?</v>
      </c>
      <c r="AJ27" s="68" t="e">
        <f t="shared" ca="1" si="1"/>
        <v>#NAME?</v>
      </c>
    </row>
    <row r="28" spans="1:36" s="6" customFormat="1" ht="72" customHeight="1" x14ac:dyDescent="0.25">
      <c r="A28" s="6" t="e">
        <f t="shared" ca="1" si="0"/>
        <v>#NAME?</v>
      </c>
      <c r="B28" s="60"/>
      <c r="C28" s="2" t="s">
        <v>270</v>
      </c>
      <c r="D28" s="2" t="s">
        <v>271</v>
      </c>
      <c r="E28" s="2" t="s">
        <v>56</v>
      </c>
      <c r="F28" s="2" t="s">
        <v>31</v>
      </c>
      <c r="G28" s="2" t="s">
        <v>58</v>
      </c>
      <c r="H28" s="2" t="s">
        <v>20</v>
      </c>
      <c r="I28" s="2" t="s">
        <v>53</v>
      </c>
      <c r="J28" s="2" t="s">
        <v>272</v>
      </c>
      <c r="K28" s="2" t="s">
        <v>190</v>
      </c>
      <c r="L28" s="2"/>
      <c r="M28" s="3">
        <v>12</v>
      </c>
      <c r="N28" s="2" t="s">
        <v>59</v>
      </c>
      <c r="O28" s="2"/>
      <c r="P28" s="65">
        <v>17.989999999999998</v>
      </c>
      <c r="Q28" s="5"/>
      <c r="R28" s="98">
        <v>149</v>
      </c>
      <c r="S28" s="90"/>
      <c r="T28" s="2"/>
      <c r="U28" s="8"/>
      <c r="V28" s="2"/>
      <c r="W28" s="8"/>
      <c r="X28" s="30" t="e">
        <f ca="1">VLOOKUP($A28,[1]Sheet1!$V:$AK,8,FALSE)</f>
        <v>#NAME?</v>
      </c>
      <c r="Y28" s="30" t="e">
        <f ca="1">VLOOKUP($A28,[1]Sheet1!$V:$AK,2,FALSE)</f>
        <v>#NAME?</v>
      </c>
      <c r="Z28" s="30" t="e">
        <f ca="1">VLOOKUP($A28,[1]Sheet1!$V:$AK,3,FALSE)</f>
        <v>#NAME?</v>
      </c>
      <c r="AA28" s="30" t="e">
        <f ca="1">VLOOKUP($A28,[1]Sheet1!$V:$AK,7,FALSE)</f>
        <v>#NAME?</v>
      </c>
      <c r="AB28" s="30" t="e">
        <f ca="1">VLOOKUP($A28,[1]Sheet1!$V:$AK,9,FALSE)</f>
        <v>#NAME?</v>
      </c>
      <c r="AC28" s="31" t="e">
        <f ca="1">VLOOKUP($A28,[1]Sheet1!$V:$AK,10,FALSE)</f>
        <v>#NAME?</v>
      </c>
      <c r="AD28" s="30" t="e">
        <f ca="1">VLOOKUP($A28,[1]Sheet1!$V:$AK,11,FALSE)</f>
        <v>#NAME?</v>
      </c>
      <c r="AE28" s="31" t="e">
        <f ca="1">VLOOKUP($A28,[1]Sheet1!$V:$AK,12,FALSE)</f>
        <v>#NAME?</v>
      </c>
      <c r="AF28" s="30" t="e">
        <f ca="1">VLOOKUP($A28,[1]Sheet1!$V:$AK,13,FALSE)</f>
        <v>#NAME?</v>
      </c>
      <c r="AG28" s="31" t="e">
        <f ca="1">VLOOKUP($A28,[1]Sheet1!$V:$AK,14,FALSE)</f>
        <v>#NAME?</v>
      </c>
      <c r="AH28" s="30" t="e">
        <f ca="1">VLOOKUP($A28,[1]Sheet1!$V:$AK,15,FALSE)</f>
        <v>#NAME?</v>
      </c>
      <c r="AI28" s="31" t="e">
        <f ca="1">VLOOKUP($A28,[1]Sheet1!$V:$AK,16,FALSE)</f>
        <v>#NAME?</v>
      </c>
      <c r="AJ28" s="68" t="e">
        <f t="shared" ca="1" si="1"/>
        <v>#NAME?</v>
      </c>
    </row>
    <row r="29" spans="1:36" ht="24.75" customHeight="1" x14ac:dyDescent="0.25">
      <c r="R29" s="104">
        <f>SUBTOTAL(9,R2:R28)</f>
        <v>36180</v>
      </c>
    </row>
    <row r="30" spans="1:36" ht="18.75" x14ac:dyDescent="0.25">
      <c r="R30" s="86"/>
      <c r="S30" s="86"/>
      <c r="T30" s="86"/>
    </row>
    <row r="32" spans="1:36" x14ac:dyDescent="0.25">
      <c r="R32" s="99"/>
    </row>
  </sheetData>
  <autoFilter ref="A1:AL28">
    <filterColumn colId="17">
      <filters>
        <filter val="1,065"/>
        <filter val="1,188"/>
        <filter val="1,200"/>
        <filter val="1,392"/>
        <filter val="1,404"/>
        <filter val="1,465"/>
        <filter val="1,760"/>
        <filter val="13,092"/>
        <filter val="149"/>
        <filter val="19,572"/>
        <filter val="2,400"/>
        <filter val="2,800"/>
        <filter val="367"/>
        <filter val="46"/>
        <filter val="5,946"/>
        <filter val="7"/>
        <filter val="818"/>
        <filter val="942"/>
      </filters>
    </filterColumn>
  </autoFilter>
  <conditionalFormatting sqref="A1:A1048576">
    <cfRule type="duplicateValues" dxfId="0" priority="4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de296ea-0c5f-464f-9ada-95781cd6761a">
      <UserInfo>
        <DisplayName>Luisa Lee</DisplayName>
        <AccountId>51</AccountId>
        <AccountType/>
      </UserInfo>
    </SharedWithUsers>
    <TaxCatchAll xmlns="1de296ea-0c5f-464f-9ada-95781cd6761a" xsi:nil="true"/>
    <lcf76f155ced4ddcb4097134ff3c332f xmlns="6481dd9a-23cd-4e10-b759-10113fdc7b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1AD69AFD9A34468129D55FABDA8E10" ma:contentTypeVersion="18" ma:contentTypeDescription="Create a new document." ma:contentTypeScope="" ma:versionID="adddb73e248142cde6ab9948273da71e">
  <xsd:schema xmlns:xsd="http://www.w3.org/2001/XMLSchema" xmlns:xs="http://www.w3.org/2001/XMLSchema" xmlns:p="http://schemas.microsoft.com/office/2006/metadata/properties" xmlns:ns2="6481dd9a-23cd-4e10-b759-10113fdc7b64" xmlns:ns3="1de296ea-0c5f-464f-9ada-95781cd6761a" targetNamespace="http://schemas.microsoft.com/office/2006/metadata/properties" ma:root="true" ma:fieldsID="f37bc53bbb8c46f07c8dca36893cf0c8" ns2:_="" ns3:_="">
    <xsd:import namespace="6481dd9a-23cd-4e10-b759-10113fdc7b64"/>
    <xsd:import namespace="1de296ea-0c5f-464f-9ada-95781cd676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1dd9a-23cd-4e10-b759-10113fdc7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67cba37-4263-4dd7-8ca6-9f5e755b09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e296ea-0c5f-464f-9ada-95781cd676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af27975-baac-48ee-aa57-c718e1dd89f3}" ma:internalName="TaxCatchAll" ma:showField="CatchAllData" ma:web="1de296ea-0c5f-464f-9ada-95781cd676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768D77-3CB9-41B3-A874-49D1BFE10C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2A13F0-B2FD-4F76-B425-C0C39263CE95}">
  <ds:schemaRefs>
    <ds:schemaRef ds:uri="http://purl.org/dc/terms/"/>
    <ds:schemaRef ds:uri="http://schemas.microsoft.com/office/infopath/2007/PartnerControls"/>
    <ds:schemaRef ds:uri="6481dd9a-23cd-4e10-b759-10113fdc7b64"/>
    <ds:schemaRef ds:uri="http://schemas.microsoft.com/office/2006/documentManagement/types"/>
    <ds:schemaRef ds:uri="http://schemas.microsoft.com/office/2006/metadata/properties"/>
    <ds:schemaRef ds:uri="1de296ea-0c5f-464f-9ada-95781cd6761a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A54BE6-D971-4342-A4E8-20032488D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81dd9a-23cd-4e10-b759-10113fdc7b64"/>
    <ds:schemaRef ds:uri="1de296ea-0c5f-464f-9ada-95781cd676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MEN'S SLIPPERS</vt:lpstr>
      <vt:lpstr>MEN'S SANDALS</vt:lpstr>
      <vt:lpstr>KIDS SLIPPERS</vt:lpstr>
      <vt:lpstr>KIDS SANDALS_ATHLETIC_CASUAL</vt:lpstr>
      <vt:lpstr>'MEN''S SANDALS'!Print_Titles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2022-05-13T19:37:47Z</dcterms:created>
  <dcterms:modified xsi:type="dcterms:W3CDTF">2025-12-09T09:28:29Z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0x0101008D1AD69AFD9A34468129D55FABDA8E10</vt:lpwstr>
  </property>
  <property fmtid="{D5CDD505-2E9C-101B-9397-08002B2CF9AE}" pid="3" name="MediaServiceImageTags">
    <vt:lpwstr/>
  </property>
</Properties>
</file>